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Приложение №1" sheetId="1" r:id="rId1"/>
  </sheets>
  <definedNames>
    <definedName name="_xlnm.Print_Titles" localSheetId="0">'Приложение №1'!$5:$5</definedName>
  </definedNames>
  <calcPr fullCalcOnLoad="1"/>
</workbook>
</file>

<file path=xl/sharedStrings.xml><?xml version="1.0" encoding="utf-8"?>
<sst xmlns="http://schemas.openxmlformats.org/spreadsheetml/2006/main" count="61" uniqueCount="55">
  <si>
    <t>ТАБЛИЦА</t>
  </si>
  <si>
    <t>Города, районы</t>
  </si>
  <si>
    <t>№ п/п</t>
  </si>
  <si>
    <t>Всего по городам</t>
  </si>
  <si>
    <t>Всего по районам</t>
  </si>
  <si>
    <t>Всего по области</t>
  </si>
  <si>
    <t>Бугуруслан</t>
  </si>
  <si>
    <t>Бузулук</t>
  </si>
  <si>
    <t>Гай</t>
  </si>
  <si>
    <t>Медногорск</t>
  </si>
  <si>
    <t>Новотроицк</t>
  </si>
  <si>
    <t>Оренбург</t>
  </si>
  <si>
    <t>Орск</t>
  </si>
  <si>
    <t>Сорочинск</t>
  </si>
  <si>
    <t>Адамовский</t>
  </si>
  <si>
    <t>Акбулакский</t>
  </si>
  <si>
    <t>Александровский</t>
  </si>
  <si>
    <t>Асекеевский</t>
  </si>
  <si>
    <t>Беляевский</t>
  </si>
  <si>
    <t>Бугурусланский</t>
  </si>
  <si>
    <t>Бузулукский</t>
  </si>
  <si>
    <t>Грачевский</t>
  </si>
  <si>
    <t>Домбаровский</t>
  </si>
  <si>
    <t>Илекский</t>
  </si>
  <si>
    <t>Кваркенский</t>
  </si>
  <si>
    <t>Красногвардейский</t>
  </si>
  <si>
    <t>Курманаевский</t>
  </si>
  <si>
    <t>Матвеевский</t>
  </si>
  <si>
    <t>Новоорский</t>
  </si>
  <si>
    <t>Новосергиевский</t>
  </si>
  <si>
    <t>Октябрьский</t>
  </si>
  <si>
    <t>Оренбургский</t>
  </si>
  <si>
    <t>Первомайский</t>
  </si>
  <si>
    <t>Переволоцкий</t>
  </si>
  <si>
    <t>Пономаревский</t>
  </si>
  <si>
    <t>Сакмарский</t>
  </si>
  <si>
    <t>Саракташский</t>
  </si>
  <si>
    <t>Светлинский</t>
  </si>
  <si>
    <t>Северный</t>
  </si>
  <si>
    <t>Ташлинский</t>
  </si>
  <si>
    <t>Тоцкий</t>
  </si>
  <si>
    <t>Тюльганский</t>
  </si>
  <si>
    <t>Шарлыкский</t>
  </si>
  <si>
    <t>Абдулинский</t>
  </si>
  <si>
    <t>Кувандыкский</t>
  </si>
  <si>
    <t>Соль-Илецкий</t>
  </si>
  <si>
    <t>Ясненский</t>
  </si>
  <si>
    <t>Население</t>
  </si>
  <si>
    <t>Занимающиеся</t>
  </si>
  <si>
    <t>%</t>
  </si>
  <si>
    <t>показателей количества занимающихся регионального проекта "Спорт - норма жизни"</t>
  </si>
  <si>
    <t>30-55-59 (30-54 женщины,
30-59 мужчины)</t>
  </si>
  <si>
    <t>55-60-79 (55-79 женщины,
60-79 мужчины)</t>
  </si>
  <si>
    <t xml:space="preserve">3-29 (оба пола) </t>
  </si>
  <si>
    <t>Приложение № 8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</si>
</sst>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₽&quot;;\-#,##0&quot;₽&quot;"/>
    <numFmt numFmtId="175" formatCode="#,##0&quot;₽&quot;;[Red]\-#,##0&quot;₽&quot;"/>
    <numFmt numFmtId="176" formatCode="#,##0.00&quot;₽&quot;;\-#,##0.00&quot;₽&quot;"/>
    <numFmt numFmtId="177" formatCode="#,##0.00&quot;₽&quot;;[Red]\-#,##0.00&quot;₽&quot;"/>
    <numFmt numFmtId="178" formatCode="_-* #,##0&quot;₽&quot;_-;\-* #,##0&quot;₽&quot;_-;_-* &quot;-&quot;&quot;₽&quot;_-;_-@_-"/>
    <numFmt numFmtId="179" formatCode="_-* #,##0_₽_-;\-* #,##0_₽_-;_-* &quot;-&quot;_₽_-;_-@_-"/>
    <numFmt numFmtId="180" formatCode="_-* #,##0.00&quot;₽&quot;_-;\-* #,##0.00&quot;₽&quot;_-;_-* &quot;-&quot;??&quot;₽&quot;_-;_-@_-"/>
    <numFmt numFmtId="181" formatCode="_-* #,##0.00_₽_-;\-* #,##0.00_₽_-;_-* &quot;-&quot;??_₽_-;_-@_-"/>
    <numFmt numFmtId="182" formatCode="0.0"/>
    <numFmt numFmtId="183" formatCode="0.0%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Fill="1" applyAlignment="1">
      <alignment/>
    </xf>
    <xf numFmtId="0" fontId="43" fillId="0" borderId="10" xfId="0" applyFont="1" applyFill="1" applyBorder="1" applyAlignment="1">
      <alignment horizontal="center" vertical="top" wrapText="1"/>
    </xf>
    <xf numFmtId="0" fontId="42" fillId="0" borderId="10" xfId="0" applyFont="1" applyFill="1" applyBorder="1" applyAlignment="1">
      <alignment horizontal="center" vertical="top"/>
    </xf>
    <xf numFmtId="0" fontId="42" fillId="0" borderId="10" xfId="0" applyFont="1" applyFill="1" applyBorder="1" applyAlignment="1">
      <alignment/>
    </xf>
    <xf numFmtId="0" fontId="42" fillId="0" borderId="10" xfId="0" applyFont="1" applyFill="1" applyBorder="1" applyAlignment="1">
      <alignment horizontal="left" vertical="top" wrapText="1"/>
    </xf>
    <xf numFmtId="0" fontId="43" fillId="0" borderId="11" xfId="0" applyFont="1" applyFill="1" applyBorder="1" applyAlignment="1">
      <alignment horizontal="center" vertical="top" wrapText="1"/>
    </xf>
    <xf numFmtId="183" fontId="44" fillId="2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/>
    </xf>
    <xf numFmtId="183" fontId="4" fillId="2" borderId="10" xfId="0" applyNumberFormat="1" applyFont="1" applyFill="1" applyBorder="1" applyAlignment="1">
      <alignment horizontal="center" vertical="center"/>
    </xf>
    <xf numFmtId="3" fontId="5" fillId="2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3" fontId="42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45" fillId="2" borderId="12" xfId="0" applyFont="1" applyFill="1" applyBorder="1" applyAlignment="1">
      <alignment horizontal="left"/>
    </xf>
    <xf numFmtId="0" fontId="45" fillId="2" borderId="13" xfId="0" applyFont="1" applyFill="1" applyBorder="1" applyAlignment="1">
      <alignment horizontal="left"/>
    </xf>
    <xf numFmtId="0" fontId="43" fillId="0" borderId="14" xfId="0" applyFont="1" applyFill="1" applyBorder="1" applyAlignment="1">
      <alignment horizontal="center" vertical="top" wrapText="1"/>
    </xf>
    <xf numFmtId="0" fontId="43" fillId="0" borderId="15" xfId="0" applyFont="1" applyFill="1" applyBorder="1" applyAlignment="1">
      <alignment horizontal="center" vertical="top" wrapText="1"/>
    </xf>
    <xf numFmtId="49" fontId="42" fillId="0" borderId="12" xfId="0" applyNumberFormat="1" applyFont="1" applyFill="1" applyBorder="1" applyAlignment="1">
      <alignment horizontal="center" vertical="top" wrapText="1"/>
    </xf>
    <xf numFmtId="49" fontId="42" fillId="0" borderId="16" xfId="0" applyNumberFormat="1" applyFont="1" applyFill="1" applyBorder="1" applyAlignment="1">
      <alignment horizontal="center" vertical="top" wrapText="1"/>
    </xf>
    <xf numFmtId="49" fontId="42" fillId="0" borderId="13" xfId="0" applyNumberFormat="1" applyFont="1" applyFill="1" applyBorder="1" applyAlignment="1">
      <alignment horizontal="center" vertical="top" wrapText="1"/>
    </xf>
    <xf numFmtId="0" fontId="42" fillId="0" borderId="15" xfId="0" applyFont="1" applyFill="1" applyBorder="1" applyAlignment="1">
      <alignment horizontal="center" wrapText="1"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tabSelected="1" zoomScale="140" zoomScaleNormal="140" zoomScalePageLayoutView="0" workbookViewId="0" topLeftCell="A1">
      <pane xSplit="2" ySplit="5" topLeftCell="C4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50" sqref="H50"/>
    </sheetView>
  </sheetViews>
  <sheetFormatPr defaultColWidth="9.140625" defaultRowHeight="15"/>
  <cols>
    <col min="1" max="1" width="4.00390625" style="1" bestFit="1" customWidth="1"/>
    <col min="2" max="2" width="18.7109375" style="1" bestFit="1" customWidth="1"/>
    <col min="3" max="3" width="11.00390625" style="1" customWidth="1"/>
    <col min="4" max="4" width="8.8515625" style="1" customWidth="1"/>
    <col min="5" max="5" width="9.140625" style="1" bestFit="1" customWidth="1"/>
    <col min="6" max="6" width="10.140625" style="1" customWidth="1"/>
    <col min="7" max="7" width="9.421875" style="1" bestFit="1" customWidth="1"/>
    <col min="8" max="8" width="9.140625" style="1" bestFit="1" customWidth="1"/>
    <col min="9" max="9" width="11.140625" style="1" customWidth="1"/>
    <col min="10" max="10" width="10.140625" style="1" customWidth="1"/>
    <col min="11" max="11" width="9.140625" style="1" customWidth="1"/>
    <col min="12" max="12" width="10.57421875" style="1" customWidth="1"/>
    <col min="13" max="13" width="9.140625" style="1" customWidth="1"/>
    <col min="14" max="16384" width="9.140625" style="1" customWidth="1"/>
  </cols>
  <sheetData>
    <row r="1" spans="1:11" ht="15">
      <c r="A1" s="27" t="s">
        <v>54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30" customHeight="1">
      <c r="A3" s="25" t="s">
        <v>50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32.25" customHeight="1">
      <c r="A4" s="20" t="s">
        <v>2</v>
      </c>
      <c r="B4" s="20" t="s">
        <v>1</v>
      </c>
      <c r="C4" s="22" t="s">
        <v>53</v>
      </c>
      <c r="D4" s="23"/>
      <c r="E4" s="24"/>
      <c r="F4" s="22" t="s">
        <v>51</v>
      </c>
      <c r="G4" s="23"/>
      <c r="H4" s="24"/>
      <c r="I4" s="22" t="s">
        <v>52</v>
      </c>
      <c r="J4" s="23"/>
      <c r="K4" s="24"/>
    </row>
    <row r="5" spans="1:11" ht="25.5" customHeight="1">
      <c r="A5" s="21"/>
      <c r="B5" s="21"/>
      <c r="C5" s="6" t="s">
        <v>47</v>
      </c>
      <c r="D5" s="6" t="s">
        <v>48</v>
      </c>
      <c r="E5" s="6" t="s">
        <v>49</v>
      </c>
      <c r="F5" s="6" t="s">
        <v>47</v>
      </c>
      <c r="G5" s="2" t="s">
        <v>48</v>
      </c>
      <c r="H5" s="2" t="s">
        <v>49</v>
      </c>
      <c r="I5" s="2" t="s">
        <v>47</v>
      </c>
      <c r="J5" s="2" t="s">
        <v>48</v>
      </c>
      <c r="K5" s="2" t="s">
        <v>49</v>
      </c>
    </row>
    <row r="6" spans="1:13" ht="15">
      <c r="A6" s="3">
        <v>1</v>
      </c>
      <c r="B6" s="4" t="s">
        <v>6</v>
      </c>
      <c r="C6" s="8">
        <v>15504</v>
      </c>
      <c r="D6" s="8">
        <v>12935</v>
      </c>
      <c r="E6" s="7">
        <f>D6/C6</f>
        <v>0.8343008255933952</v>
      </c>
      <c r="F6" s="8">
        <v>18372</v>
      </c>
      <c r="G6" s="13">
        <v>5474</v>
      </c>
      <c r="H6" s="7">
        <f>G6/F6</f>
        <v>0.2979534073590246</v>
      </c>
      <c r="I6" s="8">
        <v>10721</v>
      </c>
      <c r="J6" s="13">
        <v>4573</v>
      </c>
      <c r="K6" s="7">
        <f>J6/I6</f>
        <v>0.4265460311538103</v>
      </c>
      <c r="L6" s="16"/>
      <c r="M6" s="16"/>
    </row>
    <row r="7" spans="1:13" ht="15">
      <c r="A7" s="3">
        <v>2</v>
      </c>
      <c r="B7" s="4" t="s">
        <v>7</v>
      </c>
      <c r="C7" s="12">
        <v>28705</v>
      </c>
      <c r="D7" s="8">
        <v>26016</v>
      </c>
      <c r="E7" s="7">
        <f aca="true" t="shared" si="0" ref="E7:E49">D7/C7</f>
        <v>0.9063229402543111</v>
      </c>
      <c r="F7" s="12">
        <v>35008</v>
      </c>
      <c r="G7" s="14">
        <v>14905</v>
      </c>
      <c r="H7" s="7">
        <f aca="true" t="shared" si="1" ref="H7:H49">G7/F7</f>
        <v>0.4257598263254113</v>
      </c>
      <c r="I7" s="12">
        <v>17257</v>
      </c>
      <c r="J7" s="14">
        <v>929</v>
      </c>
      <c r="K7" s="7">
        <f aca="true" t="shared" si="2" ref="K7:K49">J7/I7</f>
        <v>0.053833227096250796</v>
      </c>
      <c r="L7" s="16"/>
      <c r="M7" s="17"/>
    </row>
    <row r="8" spans="1:13" ht="15">
      <c r="A8" s="3">
        <v>3</v>
      </c>
      <c r="B8" s="4" t="s">
        <v>8</v>
      </c>
      <c r="C8" s="8">
        <v>13231</v>
      </c>
      <c r="D8" s="8">
        <v>13231</v>
      </c>
      <c r="E8" s="7">
        <f t="shared" si="0"/>
        <v>1</v>
      </c>
      <c r="F8" s="8">
        <v>14736</v>
      </c>
      <c r="G8" s="15">
        <v>6347</v>
      </c>
      <c r="H8" s="7">
        <f t="shared" si="1"/>
        <v>0.43071389793702497</v>
      </c>
      <c r="I8" s="8">
        <v>10361</v>
      </c>
      <c r="J8" s="15">
        <v>2667</v>
      </c>
      <c r="K8" s="7">
        <f t="shared" si="2"/>
        <v>0.25740758614033393</v>
      </c>
      <c r="L8" s="16"/>
      <c r="M8" s="17"/>
    </row>
    <row r="9" spans="1:13" ht="15">
      <c r="A9" s="3">
        <v>4</v>
      </c>
      <c r="B9" s="4" t="s">
        <v>9</v>
      </c>
      <c r="C9" s="8">
        <v>7791</v>
      </c>
      <c r="D9" s="8">
        <v>6548</v>
      </c>
      <c r="E9" s="7">
        <f t="shared" si="0"/>
        <v>0.8404569374919779</v>
      </c>
      <c r="F9" s="8">
        <v>8766</v>
      </c>
      <c r="G9" s="14">
        <v>3506</v>
      </c>
      <c r="H9" s="7">
        <f t="shared" si="1"/>
        <v>0.3999543691535478</v>
      </c>
      <c r="I9" s="8">
        <v>6622</v>
      </c>
      <c r="J9" s="14">
        <v>1267</v>
      </c>
      <c r="K9" s="7">
        <f t="shared" si="2"/>
        <v>0.19133192389006343</v>
      </c>
      <c r="L9" s="16"/>
      <c r="M9" s="17"/>
    </row>
    <row r="10" spans="1:13" ht="15">
      <c r="A10" s="3">
        <v>5</v>
      </c>
      <c r="B10" s="4" t="s">
        <v>10</v>
      </c>
      <c r="C10" s="8">
        <v>24814</v>
      </c>
      <c r="D10" s="8">
        <v>18676</v>
      </c>
      <c r="E10" s="7">
        <f t="shared" si="0"/>
        <v>0.7526396389135166</v>
      </c>
      <c r="F10" s="8">
        <v>36686</v>
      </c>
      <c r="G10" s="14">
        <v>18324</v>
      </c>
      <c r="H10" s="7">
        <f t="shared" si="1"/>
        <v>0.4994820912609715</v>
      </c>
      <c r="I10" s="8">
        <v>20488</v>
      </c>
      <c r="J10" s="14">
        <v>3830</v>
      </c>
      <c r="K10" s="7">
        <f t="shared" si="2"/>
        <v>0.18693869582194456</v>
      </c>
      <c r="L10" s="16"/>
      <c r="M10" s="16"/>
    </row>
    <row r="11" spans="1:13" ht="15">
      <c r="A11" s="3">
        <v>6</v>
      </c>
      <c r="B11" s="4" t="s">
        <v>11</v>
      </c>
      <c r="C11" s="8">
        <v>182059</v>
      </c>
      <c r="D11" s="8">
        <v>171113</v>
      </c>
      <c r="E11" s="7">
        <f t="shared" si="0"/>
        <v>0.9398766333990629</v>
      </c>
      <c r="F11" s="8">
        <v>248135</v>
      </c>
      <c r="G11" s="14">
        <v>92882</v>
      </c>
      <c r="H11" s="7">
        <f t="shared" si="1"/>
        <v>0.37432043041086505</v>
      </c>
      <c r="I11" s="8">
        <v>121079</v>
      </c>
      <c r="J11" s="14">
        <v>22487</v>
      </c>
      <c r="K11" s="7">
        <f t="shared" si="2"/>
        <v>0.18572171887775749</v>
      </c>
      <c r="L11" s="16"/>
      <c r="M11" s="17"/>
    </row>
    <row r="12" spans="1:13" ht="15">
      <c r="A12" s="3">
        <v>7</v>
      </c>
      <c r="B12" s="4" t="s">
        <v>12</v>
      </c>
      <c r="C12" s="8">
        <v>71758</v>
      </c>
      <c r="D12" s="8">
        <v>63377</v>
      </c>
      <c r="E12" s="7">
        <f t="shared" si="0"/>
        <v>0.8832046601075838</v>
      </c>
      <c r="F12" s="8">
        <v>88901</v>
      </c>
      <c r="G12" s="14">
        <v>34081</v>
      </c>
      <c r="H12" s="7">
        <f t="shared" si="1"/>
        <v>0.3833590173338883</v>
      </c>
      <c r="I12" s="8">
        <v>52404</v>
      </c>
      <c r="J12" s="14">
        <v>11794</v>
      </c>
      <c r="K12" s="7">
        <f t="shared" si="2"/>
        <v>0.22505915578963437</v>
      </c>
      <c r="L12" s="16"/>
      <c r="M12" s="16"/>
    </row>
    <row r="13" spans="1:13" ht="15">
      <c r="A13" s="3">
        <v>8</v>
      </c>
      <c r="B13" s="4" t="s">
        <v>13</v>
      </c>
      <c r="C13" s="8">
        <v>12550</v>
      </c>
      <c r="D13" s="8">
        <v>11744</v>
      </c>
      <c r="E13" s="7">
        <f t="shared" si="0"/>
        <v>0.9357768924302788</v>
      </c>
      <c r="F13" s="8">
        <v>14244</v>
      </c>
      <c r="G13" s="14">
        <v>6300</v>
      </c>
      <c r="H13" s="7">
        <f t="shared" si="1"/>
        <v>0.44229149115417016</v>
      </c>
      <c r="I13" s="8">
        <v>9346</v>
      </c>
      <c r="J13" s="14">
        <v>2047</v>
      </c>
      <c r="K13" s="7">
        <f t="shared" si="2"/>
        <v>0.2190241814680077</v>
      </c>
      <c r="L13" s="16"/>
      <c r="M13" s="17"/>
    </row>
    <row r="14" spans="1:14" ht="15.75">
      <c r="A14" s="18" t="s">
        <v>3</v>
      </c>
      <c r="B14" s="19"/>
      <c r="C14" s="11">
        <f>SUM(C6:C13)</f>
        <v>356412</v>
      </c>
      <c r="D14" s="11">
        <f>SUM(D6:D13)</f>
        <v>323640</v>
      </c>
      <c r="E14" s="7">
        <f t="shared" si="0"/>
        <v>0.9080502339988552</v>
      </c>
      <c r="F14" s="11">
        <f>SUM(F6:F13)</f>
        <v>464848</v>
      </c>
      <c r="G14" s="11">
        <f>SUM(G6:G13)</f>
        <v>181819</v>
      </c>
      <c r="H14" s="7">
        <f t="shared" si="1"/>
        <v>0.391136457508691</v>
      </c>
      <c r="I14" s="11">
        <f>SUM(I6:I13)</f>
        <v>248278</v>
      </c>
      <c r="J14" s="11">
        <f>SUM(J6:J13)</f>
        <v>49594</v>
      </c>
      <c r="K14" s="7">
        <f t="shared" si="2"/>
        <v>0.19975189102538285</v>
      </c>
      <c r="N14" s="16"/>
    </row>
    <row r="15" spans="1:13" ht="15">
      <c r="A15" s="3">
        <v>9</v>
      </c>
      <c r="B15" s="5" t="s">
        <v>43</v>
      </c>
      <c r="C15" s="8">
        <v>7246</v>
      </c>
      <c r="D15" s="8">
        <v>6144</v>
      </c>
      <c r="E15" s="7">
        <f t="shared" si="0"/>
        <v>0.8479160916367651</v>
      </c>
      <c r="F15" s="8">
        <v>8415</v>
      </c>
      <c r="G15" s="14">
        <v>4616</v>
      </c>
      <c r="H15" s="7">
        <f t="shared" si="1"/>
        <v>0.548544266191325</v>
      </c>
      <c r="I15" s="8">
        <v>6851</v>
      </c>
      <c r="J15" s="14">
        <v>1418</v>
      </c>
      <c r="K15" s="7">
        <f t="shared" si="2"/>
        <v>0.2069770836374252</v>
      </c>
      <c r="L15" s="16"/>
      <c r="M15" s="16"/>
    </row>
    <row r="16" spans="1:13" ht="15">
      <c r="A16" s="3">
        <v>10</v>
      </c>
      <c r="B16" s="5" t="s">
        <v>14</v>
      </c>
      <c r="C16" s="8">
        <v>7269</v>
      </c>
      <c r="D16" s="8">
        <v>6332</v>
      </c>
      <c r="E16" s="7">
        <f t="shared" si="0"/>
        <v>0.8710964369239235</v>
      </c>
      <c r="F16" s="8">
        <v>6504</v>
      </c>
      <c r="G16" s="14">
        <v>3110</v>
      </c>
      <c r="H16" s="7">
        <f t="shared" si="1"/>
        <v>0.47816728167281675</v>
      </c>
      <c r="I16" s="8">
        <v>5238</v>
      </c>
      <c r="J16" s="14">
        <v>556</v>
      </c>
      <c r="K16" s="7">
        <f t="shared" si="2"/>
        <v>0.10614738449789997</v>
      </c>
      <c r="L16" s="16"/>
      <c r="M16" s="17"/>
    </row>
    <row r="17" spans="1:13" ht="15">
      <c r="A17" s="3">
        <v>11</v>
      </c>
      <c r="B17" s="5" t="s">
        <v>15</v>
      </c>
      <c r="C17" s="8">
        <v>8446</v>
      </c>
      <c r="D17" s="8">
        <v>6926</v>
      </c>
      <c r="E17" s="7">
        <f t="shared" si="0"/>
        <v>0.8200331517878285</v>
      </c>
      <c r="F17" s="8">
        <v>8354</v>
      </c>
      <c r="G17" s="14">
        <v>4533</v>
      </c>
      <c r="H17" s="7">
        <f t="shared" si="1"/>
        <v>0.5426143164950922</v>
      </c>
      <c r="I17" s="8">
        <v>5131</v>
      </c>
      <c r="J17" s="14">
        <v>373</v>
      </c>
      <c r="K17" s="7">
        <f t="shared" si="2"/>
        <v>0.07269538101734555</v>
      </c>
      <c r="L17" s="16"/>
      <c r="M17" s="16"/>
    </row>
    <row r="18" spans="1:13" ht="15">
      <c r="A18" s="3">
        <f>1+A17</f>
        <v>12</v>
      </c>
      <c r="B18" s="5" t="s">
        <v>16</v>
      </c>
      <c r="C18" s="8">
        <v>4226</v>
      </c>
      <c r="D18" s="8">
        <v>3969</v>
      </c>
      <c r="E18" s="7">
        <f t="shared" si="0"/>
        <v>0.9391859914813062</v>
      </c>
      <c r="F18" s="8">
        <v>4013</v>
      </c>
      <c r="G18" s="14">
        <v>1840</v>
      </c>
      <c r="H18" s="7">
        <f t="shared" si="1"/>
        <v>0.4585098430102168</v>
      </c>
      <c r="I18" s="8">
        <v>3649</v>
      </c>
      <c r="J18" s="14">
        <v>605</v>
      </c>
      <c r="K18" s="7">
        <f t="shared" si="2"/>
        <v>0.16579884899972594</v>
      </c>
      <c r="L18" s="16"/>
      <c r="M18" s="17"/>
    </row>
    <row r="19" spans="1:13" ht="15">
      <c r="A19" s="3">
        <f aca="true" t="shared" si="3" ref="A19:A47">1+A18</f>
        <v>13</v>
      </c>
      <c r="B19" s="5" t="s">
        <v>17</v>
      </c>
      <c r="C19" s="8">
        <v>4742</v>
      </c>
      <c r="D19" s="8">
        <v>4742</v>
      </c>
      <c r="E19" s="7">
        <f t="shared" si="0"/>
        <v>1</v>
      </c>
      <c r="F19" s="8">
        <v>5360</v>
      </c>
      <c r="G19" s="14">
        <v>2222</v>
      </c>
      <c r="H19" s="7">
        <f t="shared" si="1"/>
        <v>0.41455223880597014</v>
      </c>
      <c r="I19" s="8">
        <v>5052</v>
      </c>
      <c r="J19" s="14">
        <v>1223</v>
      </c>
      <c r="K19" s="7">
        <f t="shared" si="2"/>
        <v>0.2420823436262866</v>
      </c>
      <c r="L19" s="16"/>
      <c r="M19" s="17"/>
    </row>
    <row r="20" spans="1:13" ht="15">
      <c r="A20" s="3">
        <f t="shared" si="3"/>
        <v>14</v>
      </c>
      <c r="B20" s="5" t="s">
        <v>18</v>
      </c>
      <c r="C20" s="8">
        <v>4604</v>
      </c>
      <c r="D20" s="8">
        <v>4604</v>
      </c>
      <c r="E20" s="7">
        <f t="shared" si="0"/>
        <v>1</v>
      </c>
      <c r="F20" s="8">
        <v>4609</v>
      </c>
      <c r="G20" s="14">
        <v>1340</v>
      </c>
      <c r="H20" s="7">
        <f t="shared" si="1"/>
        <v>0.2907355174658277</v>
      </c>
      <c r="I20" s="8">
        <v>3926</v>
      </c>
      <c r="J20" s="14">
        <v>1236</v>
      </c>
      <c r="K20" s="7">
        <f t="shared" si="2"/>
        <v>0.31482424859908303</v>
      </c>
      <c r="L20" s="16"/>
      <c r="M20" s="17"/>
    </row>
    <row r="21" spans="1:13" ht="15">
      <c r="A21" s="3">
        <f t="shared" si="3"/>
        <v>15</v>
      </c>
      <c r="B21" s="5" t="s">
        <v>19</v>
      </c>
      <c r="C21" s="8">
        <v>4959</v>
      </c>
      <c r="D21" s="8">
        <v>4481</v>
      </c>
      <c r="E21" s="7">
        <f t="shared" si="0"/>
        <v>0.9036095987094173</v>
      </c>
      <c r="F21" s="8">
        <v>5433</v>
      </c>
      <c r="G21" s="14">
        <v>2287</v>
      </c>
      <c r="H21" s="7">
        <f t="shared" si="1"/>
        <v>0.420946070311062</v>
      </c>
      <c r="I21" s="8">
        <v>4489</v>
      </c>
      <c r="J21" s="14">
        <v>481</v>
      </c>
      <c r="K21" s="7">
        <f t="shared" si="2"/>
        <v>0.10715081309868568</v>
      </c>
      <c r="L21" s="16"/>
      <c r="M21" s="16"/>
    </row>
    <row r="22" spans="1:13" ht="15">
      <c r="A22" s="3">
        <f t="shared" si="3"/>
        <v>16</v>
      </c>
      <c r="B22" s="5" t="s">
        <v>20</v>
      </c>
      <c r="C22" s="8">
        <v>9580</v>
      </c>
      <c r="D22" s="8">
        <v>9416</v>
      </c>
      <c r="E22" s="7">
        <f t="shared" si="0"/>
        <v>0.9828810020876827</v>
      </c>
      <c r="F22" s="8">
        <v>10391</v>
      </c>
      <c r="G22" s="14">
        <v>3766</v>
      </c>
      <c r="H22" s="7">
        <f t="shared" si="1"/>
        <v>0.3624290251178905</v>
      </c>
      <c r="I22" s="8">
        <v>7277</v>
      </c>
      <c r="J22" s="14">
        <v>1953</v>
      </c>
      <c r="K22" s="7">
        <f t="shared" si="2"/>
        <v>0.2683798268517246</v>
      </c>
      <c r="L22" s="16"/>
      <c r="M22" s="17"/>
    </row>
    <row r="23" spans="1:13" ht="15">
      <c r="A23" s="3">
        <f t="shared" si="3"/>
        <v>17</v>
      </c>
      <c r="B23" s="9" t="s">
        <v>21</v>
      </c>
      <c r="C23" s="8">
        <v>3080</v>
      </c>
      <c r="D23" s="8">
        <v>2719</v>
      </c>
      <c r="E23" s="7">
        <f t="shared" si="0"/>
        <v>0.8827922077922078</v>
      </c>
      <c r="F23" s="8">
        <v>3270</v>
      </c>
      <c r="G23" s="14">
        <v>1518</v>
      </c>
      <c r="H23" s="7">
        <f t="shared" si="1"/>
        <v>0.46422018348623856</v>
      </c>
      <c r="I23" s="8">
        <v>3311</v>
      </c>
      <c r="J23" s="14">
        <v>648</v>
      </c>
      <c r="K23" s="7">
        <f t="shared" si="2"/>
        <v>0.19571126547870735</v>
      </c>
      <c r="L23" s="16"/>
      <c r="M23" s="17"/>
    </row>
    <row r="24" spans="1:13" ht="15">
      <c r="A24" s="3">
        <f t="shared" si="3"/>
        <v>18</v>
      </c>
      <c r="B24" s="5" t="s">
        <v>22</v>
      </c>
      <c r="C24" s="8">
        <v>4919</v>
      </c>
      <c r="D24" s="8">
        <v>4919</v>
      </c>
      <c r="E24" s="7">
        <f t="shared" si="0"/>
        <v>1</v>
      </c>
      <c r="F24" s="8">
        <v>4139</v>
      </c>
      <c r="G24" s="14">
        <v>1117</v>
      </c>
      <c r="H24" s="7">
        <f t="shared" si="1"/>
        <v>0.2698719497463155</v>
      </c>
      <c r="I24" s="8">
        <v>3061</v>
      </c>
      <c r="J24" s="14">
        <v>650</v>
      </c>
      <c r="K24" s="7">
        <f t="shared" si="2"/>
        <v>0.21234890558640968</v>
      </c>
      <c r="L24" s="16"/>
      <c r="M24" s="17"/>
    </row>
    <row r="25" spans="1:13" ht="15">
      <c r="A25" s="3">
        <f t="shared" si="3"/>
        <v>19</v>
      </c>
      <c r="B25" s="5" t="s">
        <v>23</v>
      </c>
      <c r="C25" s="8">
        <v>7627</v>
      </c>
      <c r="D25" s="8">
        <v>7103</v>
      </c>
      <c r="E25" s="7">
        <f t="shared" si="0"/>
        <v>0.9312967090599187</v>
      </c>
      <c r="F25" s="8">
        <v>7347</v>
      </c>
      <c r="G25" s="14">
        <v>3186</v>
      </c>
      <c r="H25" s="7">
        <f t="shared" si="1"/>
        <v>0.4336463862801143</v>
      </c>
      <c r="I25" s="8">
        <v>5820</v>
      </c>
      <c r="J25" s="14">
        <v>1363</v>
      </c>
      <c r="K25" s="7">
        <f t="shared" si="2"/>
        <v>0.23419243986254296</v>
      </c>
      <c r="L25" s="16"/>
      <c r="M25" s="16"/>
    </row>
    <row r="26" spans="1:13" ht="15">
      <c r="A26" s="3">
        <f t="shared" si="3"/>
        <v>20</v>
      </c>
      <c r="B26" s="5" t="s">
        <v>24</v>
      </c>
      <c r="C26" s="8">
        <v>4692</v>
      </c>
      <c r="D26" s="8">
        <v>4692</v>
      </c>
      <c r="E26" s="7">
        <f t="shared" si="0"/>
        <v>1</v>
      </c>
      <c r="F26" s="8">
        <v>4189</v>
      </c>
      <c r="G26" s="14">
        <v>1759</v>
      </c>
      <c r="H26" s="7">
        <f t="shared" si="1"/>
        <v>0.41990928622582957</v>
      </c>
      <c r="I26" s="8">
        <v>3851</v>
      </c>
      <c r="J26" s="14">
        <v>231</v>
      </c>
      <c r="K26" s="7">
        <f t="shared" si="2"/>
        <v>0.05998441963126461</v>
      </c>
      <c r="L26" s="16"/>
      <c r="M26" s="17"/>
    </row>
    <row r="27" spans="1:13" ht="15">
      <c r="A27" s="3">
        <f t="shared" si="3"/>
        <v>21</v>
      </c>
      <c r="B27" s="5" t="s">
        <v>25</v>
      </c>
      <c r="C27" s="8">
        <v>6183</v>
      </c>
      <c r="D27" s="8">
        <v>5701</v>
      </c>
      <c r="E27" s="7">
        <f t="shared" si="0"/>
        <v>0.9220443150574155</v>
      </c>
      <c r="F27" s="8">
        <v>5587</v>
      </c>
      <c r="G27" s="14">
        <v>2543</v>
      </c>
      <c r="H27" s="7">
        <f t="shared" si="1"/>
        <v>0.45516377304456773</v>
      </c>
      <c r="I27" s="8">
        <v>4668</v>
      </c>
      <c r="J27" s="14">
        <v>691</v>
      </c>
      <c r="K27" s="7">
        <f t="shared" si="2"/>
        <v>0.14802913453299058</v>
      </c>
      <c r="L27" s="16"/>
      <c r="M27" s="17"/>
    </row>
    <row r="28" spans="1:13" ht="15">
      <c r="A28" s="3">
        <f t="shared" si="3"/>
        <v>22</v>
      </c>
      <c r="B28" s="5" t="s">
        <v>44</v>
      </c>
      <c r="C28" s="8">
        <v>12057</v>
      </c>
      <c r="D28" s="8">
        <v>11240</v>
      </c>
      <c r="E28" s="7">
        <f t="shared" si="0"/>
        <v>0.9322385336319151</v>
      </c>
      <c r="F28" s="8">
        <v>12683</v>
      </c>
      <c r="G28" s="14">
        <v>4865</v>
      </c>
      <c r="H28" s="7">
        <f t="shared" si="1"/>
        <v>0.38358432547504534</v>
      </c>
      <c r="I28" s="8">
        <v>10696</v>
      </c>
      <c r="J28" s="14">
        <v>3372</v>
      </c>
      <c r="K28" s="7">
        <f t="shared" si="2"/>
        <v>0.31525804038893046</v>
      </c>
      <c r="L28" s="16"/>
      <c r="M28" s="16"/>
    </row>
    <row r="29" spans="1:13" ht="15">
      <c r="A29" s="3">
        <f t="shared" si="3"/>
        <v>23</v>
      </c>
      <c r="B29" s="5" t="s">
        <v>26</v>
      </c>
      <c r="C29" s="8">
        <v>4243</v>
      </c>
      <c r="D29" s="8">
        <v>4108</v>
      </c>
      <c r="E29" s="7">
        <f t="shared" si="0"/>
        <v>0.9681828894650012</v>
      </c>
      <c r="F29" s="8">
        <v>4754</v>
      </c>
      <c r="G29" s="14">
        <v>2335</v>
      </c>
      <c r="H29" s="7">
        <f t="shared" si="1"/>
        <v>0.4911653344551956</v>
      </c>
      <c r="I29" s="8">
        <v>4359</v>
      </c>
      <c r="J29" s="14">
        <v>632</v>
      </c>
      <c r="K29" s="7">
        <f t="shared" si="2"/>
        <v>0.1449873824271622</v>
      </c>
      <c r="L29" s="16"/>
      <c r="M29" s="16"/>
    </row>
    <row r="30" spans="1:13" ht="15">
      <c r="A30" s="3">
        <f t="shared" si="3"/>
        <v>24</v>
      </c>
      <c r="B30" s="5" t="s">
        <v>27</v>
      </c>
      <c r="C30" s="8">
        <v>3006</v>
      </c>
      <c r="D30" s="8">
        <v>2588</v>
      </c>
      <c r="E30" s="7">
        <f t="shared" si="0"/>
        <v>0.8609447771124418</v>
      </c>
      <c r="F30" s="8">
        <v>3080</v>
      </c>
      <c r="G30" s="14">
        <v>1637</v>
      </c>
      <c r="H30" s="7">
        <f t="shared" si="1"/>
        <v>0.5314935064935065</v>
      </c>
      <c r="I30" s="8">
        <v>2949</v>
      </c>
      <c r="J30" s="14">
        <v>401</v>
      </c>
      <c r="K30" s="7">
        <f t="shared" si="2"/>
        <v>0.1359782977280434</v>
      </c>
      <c r="L30" s="16"/>
      <c r="M30" s="16"/>
    </row>
    <row r="31" spans="1:13" ht="15">
      <c r="A31" s="3">
        <f t="shared" si="3"/>
        <v>25</v>
      </c>
      <c r="B31" s="5" t="s">
        <v>28</v>
      </c>
      <c r="C31" s="8">
        <v>8665</v>
      </c>
      <c r="D31" s="8">
        <v>6972</v>
      </c>
      <c r="E31" s="7">
        <f t="shared" si="0"/>
        <v>0.8046162723600693</v>
      </c>
      <c r="F31" s="8">
        <v>8387</v>
      </c>
      <c r="G31" s="14">
        <v>1564</v>
      </c>
      <c r="H31" s="7">
        <f t="shared" si="1"/>
        <v>0.1864790747585549</v>
      </c>
      <c r="I31" s="8">
        <v>6565</v>
      </c>
      <c r="J31" s="14">
        <v>164</v>
      </c>
      <c r="K31" s="7">
        <f t="shared" si="2"/>
        <v>0.024980959634424982</v>
      </c>
      <c r="L31" s="16"/>
      <c r="M31" s="16"/>
    </row>
    <row r="32" spans="1:13" ht="15">
      <c r="A32" s="3">
        <f t="shared" si="3"/>
        <v>26</v>
      </c>
      <c r="B32" s="5" t="s">
        <v>29</v>
      </c>
      <c r="C32" s="8">
        <v>10580</v>
      </c>
      <c r="D32" s="8">
        <v>10580</v>
      </c>
      <c r="E32" s="7">
        <f t="shared" si="0"/>
        <v>1</v>
      </c>
      <c r="F32" s="8">
        <v>11245</v>
      </c>
      <c r="G32" s="14">
        <v>5113</v>
      </c>
      <c r="H32" s="7">
        <f t="shared" si="1"/>
        <v>0.4546909737661183</v>
      </c>
      <c r="I32" s="8">
        <v>8086</v>
      </c>
      <c r="J32" s="14">
        <v>1324</v>
      </c>
      <c r="K32" s="7">
        <f t="shared" si="2"/>
        <v>0.16373979718031165</v>
      </c>
      <c r="L32" s="16"/>
      <c r="M32" s="17"/>
    </row>
    <row r="33" spans="1:13" ht="15">
      <c r="A33" s="3">
        <f t="shared" si="3"/>
        <v>27</v>
      </c>
      <c r="B33" s="5" t="s">
        <v>30</v>
      </c>
      <c r="C33" s="8">
        <v>4978</v>
      </c>
      <c r="D33" s="8">
        <v>4978</v>
      </c>
      <c r="E33" s="7">
        <f t="shared" si="0"/>
        <v>1</v>
      </c>
      <c r="F33" s="8">
        <v>5739</v>
      </c>
      <c r="G33" s="14">
        <v>2821</v>
      </c>
      <c r="H33" s="7">
        <f t="shared" si="1"/>
        <v>0.4915490503572051</v>
      </c>
      <c r="I33" s="8">
        <v>5413</v>
      </c>
      <c r="J33" s="14">
        <v>1156</v>
      </c>
      <c r="K33" s="7">
        <f t="shared" si="2"/>
        <v>0.21355994827267688</v>
      </c>
      <c r="L33" s="16"/>
      <c r="M33" s="17"/>
    </row>
    <row r="34" spans="1:13" ht="15">
      <c r="A34" s="3">
        <f t="shared" si="3"/>
        <v>28</v>
      </c>
      <c r="B34" s="5" t="s">
        <v>31</v>
      </c>
      <c r="C34" s="8">
        <v>34184</v>
      </c>
      <c r="D34" s="8">
        <v>29903</v>
      </c>
      <c r="E34" s="7">
        <f t="shared" si="0"/>
        <v>0.8747659723847414</v>
      </c>
      <c r="F34" s="8">
        <v>43731</v>
      </c>
      <c r="G34" s="14">
        <v>23733</v>
      </c>
      <c r="H34" s="7">
        <f t="shared" si="1"/>
        <v>0.5427042601358304</v>
      </c>
      <c r="I34" s="8">
        <v>22191</v>
      </c>
      <c r="J34" s="14">
        <v>4027</v>
      </c>
      <c r="K34" s="7">
        <f t="shared" si="2"/>
        <v>0.18146996530124826</v>
      </c>
      <c r="L34" s="16"/>
      <c r="M34" s="17"/>
    </row>
    <row r="35" spans="1:13" ht="15">
      <c r="A35" s="3">
        <f t="shared" si="3"/>
        <v>29</v>
      </c>
      <c r="B35" s="5" t="s">
        <v>32</v>
      </c>
      <c r="C35" s="8">
        <v>8076</v>
      </c>
      <c r="D35" s="8">
        <v>7839</v>
      </c>
      <c r="E35" s="7">
        <f t="shared" si="0"/>
        <v>0.9706537890044576</v>
      </c>
      <c r="F35" s="8">
        <v>7835</v>
      </c>
      <c r="G35" s="14">
        <v>3506</v>
      </c>
      <c r="H35" s="7">
        <f t="shared" si="1"/>
        <v>0.44747925973197195</v>
      </c>
      <c r="I35" s="8">
        <v>5026</v>
      </c>
      <c r="J35" s="14">
        <v>975</v>
      </c>
      <c r="K35" s="7">
        <f t="shared" si="2"/>
        <v>0.19399124552327895</v>
      </c>
      <c r="L35" s="16"/>
      <c r="M35" s="16"/>
    </row>
    <row r="36" spans="1:13" ht="15">
      <c r="A36" s="3">
        <f t="shared" si="3"/>
        <v>30</v>
      </c>
      <c r="B36" s="5" t="s">
        <v>33</v>
      </c>
      <c r="C36" s="8">
        <v>7780</v>
      </c>
      <c r="D36" s="8">
        <v>7780</v>
      </c>
      <c r="E36" s="7">
        <f t="shared" si="0"/>
        <v>1</v>
      </c>
      <c r="F36" s="8">
        <v>8314</v>
      </c>
      <c r="G36" s="14">
        <v>3035</v>
      </c>
      <c r="H36" s="7">
        <f t="shared" si="1"/>
        <v>0.36504690882848206</v>
      </c>
      <c r="I36" s="8">
        <v>6702</v>
      </c>
      <c r="J36" s="14">
        <v>1491</v>
      </c>
      <c r="K36" s="7">
        <f t="shared" si="2"/>
        <v>0.2224709042076992</v>
      </c>
      <c r="L36" s="16"/>
      <c r="M36" s="17"/>
    </row>
    <row r="37" spans="1:13" ht="15">
      <c r="A37" s="3">
        <f t="shared" si="3"/>
        <v>31</v>
      </c>
      <c r="B37" s="9" t="s">
        <v>34</v>
      </c>
      <c r="C37" s="8">
        <v>3485</v>
      </c>
      <c r="D37" s="8">
        <v>3485</v>
      </c>
      <c r="E37" s="10">
        <f t="shared" si="0"/>
        <v>1</v>
      </c>
      <c r="F37" s="8">
        <v>4219</v>
      </c>
      <c r="G37" s="14">
        <v>2130</v>
      </c>
      <c r="H37" s="7">
        <f t="shared" si="1"/>
        <v>0.5048589713202181</v>
      </c>
      <c r="I37" s="8">
        <v>3898</v>
      </c>
      <c r="J37" s="14">
        <v>691</v>
      </c>
      <c r="K37" s="7">
        <f t="shared" si="2"/>
        <v>0.17727039507439712</v>
      </c>
      <c r="L37" s="16"/>
      <c r="M37" s="17"/>
    </row>
    <row r="38" spans="1:13" ht="15">
      <c r="A38" s="3">
        <f t="shared" si="3"/>
        <v>32</v>
      </c>
      <c r="B38" s="5" t="s">
        <v>35</v>
      </c>
      <c r="C38" s="8">
        <v>8335</v>
      </c>
      <c r="D38" s="8">
        <v>7975</v>
      </c>
      <c r="E38" s="7">
        <f t="shared" si="0"/>
        <v>0.9568086382723455</v>
      </c>
      <c r="F38" s="8">
        <v>10656</v>
      </c>
      <c r="G38" s="14">
        <v>5465</v>
      </c>
      <c r="H38" s="7">
        <f t="shared" si="1"/>
        <v>0.5128566066066066</v>
      </c>
      <c r="I38" s="8">
        <v>6930</v>
      </c>
      <c r="J38" s="14">
        <v>1520</v>
      </c>
      <c r="K38" s="7">
        <f t="shared" si="2"/>
        <v>0.21933621933621933</v>
      </c>
      <c r="L38" s="16"/>
      <c r="M38" s="16"/>
    </row>
    <row r="39" spans="1:13" ht="15">
      <c r="A39" s="3">
        <f t="shared" si="3"/>
        <v>33</v>
      </c>
      <c r="B39" s="5" t="s">
        <v>36</v>
      </c>
      <c r="C39" s="8">
        <v>11965</v>
      </c>
      <c r="D39" s="8">
        <v>11965</v>
      </c>
      <c r="E39" s="7">
        <f t="shared" si="0"/>
        <v>1</v>
      </c>
      <c r="F39" s="8">
        <v>12519</v>
      </c>
      <c r="G39" s="14">
        <v>4558</v>
      </c>
      <c r="H39" s="7">
        <f t="shared" si="1"/>
        <v>0.36408658838565383</v>
      </c>
      <c r="I39" s="8">
        <v>9364</v>
      </c>
      <c r="J39" s="14">
        <v>2087</v>
      </c>
      <c r="K39" s="7">
        <f t="shared" si="2"/>
        <v>0.22287483981204614</v>
      </c>
      <c r="L39" s="16"/>
      <c r="M39" s="17"/>
    </row>
    <row r="40" spans="1:13" ht="15">
      <c r="A40" s="3">
        <f t="shared" si="3"/>
        <v>34</v>
      </c>
      <c r="B40" s="5" t="s">
        <v>37</v>
      </c>
      <c r="C40" s="8">
        <v>3738</v>
      </c>
      <c r="D40" s="8">
        <v>3096</v>
      </c>
      <c r="E40" s="7">
        <f t="shared" si="0"/>
        <v>0.8282504012841091</v>
      </c>
      <c r="F40" s="8">
        <v>3680</v>
      </c>
      <c r="G40" s="14">
        <v>1548</v>
      </c>
      <c r="H40" s="7">
        <f t="shared" si="1"/>
        <v>0.4206521739130435</v>
      </c>
      <c r="I40" s="8">
        <v>2638</v>
      </c>
      <c r="J40" s="14">
        <v>231</v>
      </c>
      <c r="K40" s="7">
        <f t="shared" si="2"/>
        <v>0.08756633813495072</v>
      </c>
      <c r="L40" s="16"/>
      <c r="M40" s="16"/>
    </row>
    <row r="41" spans="1:13" ht="15">
      <c r="A41" s="3">
        <f t="shared" si="3"/>
        <v>35</v>
      </c>
      <c r="B41" s="9" t="s">
        <v>38</v>
      </c>
      <c r="C41" s="8">
        <v>2956</v>
      </c>
      <c r="D41" s="8">
        <v>2609</v>
      </c>
      <c r="E41" s="7">
        <f t="shared" si="0"/>
        <v>0.8826116373477673</v>
      </c>
      <c r="F41" s="8">
        <v>4036</v>
      </c>
      <c r="G41" s="14">
        <v>1727</v>
      </c>
      <c r="H41" s="7">
        <f t="shared" si="1"/>
        <v>0.42789890981169476</v>
      </c>
      <c r="I41" s="8">
        <v>3480</v>
      </c>
      <c r="J41" s="14">
        <v>107</v>
      </c>
      <c r="K41" s="7">
        <f t="shared" si="2"/>
        <v>0.03074712643678161</v>
      </c>
      <c r="L41" s="16"/>
      <c r="M41" s="17"/>
    </row>
    <row r="42" spans="1:13" ht="15">
      <c r="A42" s="3">
        <f t="shared" si="3"/>
        <v>36</v>
      </c>
      <c r="B42" s="5" t="s">
        <v>45</v>
      </c>
      <c r="C42" s="8">
        <v>16922</v>
      </c>
      <c r="D42" s="8">
        <v>16586</v>
      </c>
      <c r="E42" s="7">
        <f t="shared" si="0"/>
        <v>0.9801441909939723</v>
      </c>
      <c r="F42" s="8">
        <v>17861</v>
      </c>
      <c r="G42" s="13">
        <v>8216</v>
      </c>
      <c r="H42" s="7">
        <f t="shared" si="1"/>
        <v>0.45999664072560326</v>
      </c>
      <c r="I42" s="8">
        <v>10824</v>
      </c>
      <c r="J42" s="13">
        <v>1688</v>
      </c>
      <c r="K42" s="7">
        <f t="shared" si="2"/>
        <v>0.15594974131559497</v>
      </c>
      <c r="L42" s="16"/>
      <c r="M42" s="16"/>
    </row>
    <row r="43" spans="1:13" ht="15">
      <c r="A43" s="3">
        <f t="shared" si="3"/>
        <v>37</v>
      </c>
      <c r="B43" s="5" t="s">
        <v>39</v>
      </c>
      <c r="C43" s="8">
        <v>7784</v>
      </c>
      <c r="D43" s="8">
        <v>6624</v>
      </c>
      <c r="E43" s="7">
        <f t="shared" si="0"/>
        <v>0.8509763617677287</v>
      </c>
      <c r="F43" s="8">
        <v>7956</v>
      </c>
      <c r="G43" s="14">
        <v>3951</v>
      </c>
      <c r="H43" s="7">
        <f t="shared" si="1"/>
        <v>0.49660633484162897</v>
      </c>
      <c r="I43" s="8">
        <v>5493</v>
      </c>
      <c r="J43" s="14">
        <v>984</v>
      </c>
      <c r="K43" s="7">
        <f t="shared" si="2"/>
        <v>0.1791370835608957</v>
      </c>
      <c r="L43" s="16"/>
      <c r="M43" s="17"/>
    </row>
    <row r="44" spans="1:13" ht="15">
      <c r="A44" s="3">
        <f t="shared" si="3"/>
        <v>38</v>
      </c>
      <c r="B44" s="5" t="s">
        <v>40</v>
      </c>
      <c r="C44" s="8">
        <v>12327</v>
      </c>
      <c r="D44" s="8">
        <v>10281</v>
      </c>
      <c r="E44" s="7">
        <f t="shared" si="0"/>
        <v>0.8340228766123144</v>
      </c>
      <c r="F44" s="8">
        <v>10222</v>
      </c>
      <c r="G44" s="14">
        <v>4513</v>
      </c>
      <c r="H44" s="7">
        <f t="shared" si="1"/>
        <v>0.44149872823322245</v>
      </c>
      <c r="I44" s="8">
        <v>6419</v>
      </c>
      <c r="J44" s="14">
        <v>1191</v>
      </c>
      <c r="K44" s="7">
        <f t="shared" si="2"/>
        <v>0.18554291945785947</v>
      </c>
      <c r="L44" s="16"/>
      <c r="M44" s="16"/>
    </row>
    <row r="45" spans="1:13" ht="15">
      <c r="A45" s="3">
        <f t="shared" si="3"/>
        <v>39</v>
      </c>
      <c r="B45" s="5" t="s">
        <v>41</v>
      </c>
      <c r="C45" s="8">
        <v>5526</v>
      </c>
      <c r="D45" s="8">
        <v>5231</v>
      </c>
      <c r="E45" s="7">
        <f t="shared" si="0"/>
        <v>0.9466159971045964</v>
      </c>
      <c r="F45" s="8">
        <v>5102</v>
      </c>
      <c r="G45" s="14">
        <v>2129</v>
      </c>
      <c r="H45" s="7">
        <f t="shared" si="1"/>
        <v>0.4172873382987064</v>
      </c>
      <c r="I45" s="8">
        <v>4848</v>
      </c>
      <c r="J45" s="14">
        <v>916</v>
      </c>
      <c r="K45" s="7">
        <f t="shared" si="2"/>
        <v>0.18894389438943895</v>
      </c>
      <c r="L45" s="16"/>
      <c r="M45" s="17"/>
    </row>
    <row r="46" spans="1:13" ht="15">
      <c r="A46" s="3">
        <f t="shared" si="3"/>
        <v>40</v>
      </c>
      <c r="B46" s="5" t="s">
        <v>42</v>
      </c>
      <c r="C46" s="8">
        <v>4728</v>
      </c>
      <c r="D46" s="8">
        <v>4728</v>
      </c>
      <c r="E46" s="7">
        <f t="shared" si="0"/>
        <v>1</v>
      </c>
      <c r="F46" s="8">
        <v>4758</v>
      </c>
      <c r="G46" s="14">
        <v>2761</v>
      </c>
      <c r="H46" s="7">
        <f t="shared" si="1"/>
        <v>0.580285834384195</v>
      </c>
      <c r="I46" s="8">
        <v>4541</v>
      </c>
      <c r="J46" s="14">
        <v>852</v>
      </c>
      <c r="K46" s="7">
        <f t="shared" si="2"/>
        <v>0.18762387139396608</v>
      </c>
      <c r="L46" s="16"/>
      <c r="M46" s="17"/>
    </row>
    <row r="47" spans="1:13" ht="15">
      <c r="A47" s="3">
        <f t="shared" si="3"/>
        <v>41</v>
      </c>
      <c r="B47" s="5" t="s">
        <v>46</v>
      </c>
      <c r="C47" s="8">
        <v>8256</v>
      </c>
      <c r="D47" s="8">
        <v>5075</v>
      </c>
      <c r="E47" s="7">
        <f t="shared" si="0"/>
        <v>0.6147044573643411</v>
      </c>
      <c r="F47" s="8">
        <v>8563</v>
      </c>
      <c r="G47" s="14">
        <v>3679</v>
      </c>
      <c r="H47" s="7">
        <f t="shared" si="1"/>
        <v>0.42963914515940677</v>
      </c>
      <c r="I47" s="8">
        <v>6694</v>
      </c>
      <c r="J47" s="14">
        <v>1045</v>
      </c>
      <c r="K47" s="7">
        <f t="shared" si="2"/>
        <v>0.1561099492082462</v>
      </c>
      <c r="L47" s="16"/>
      <c r="M47" s="16"/>
    </row>
    <row r="48" spans="1:14" ht="15.75">
      <c r="A48" s="18" t="s">
        <v>4</v>
      </c>
      <c r="B48" s="19"/>
      <c r="C48" s="11">
        <f>SUM(C15:C47)</f>
        <v>257164</v>
      </c>
      <c r="D48" s="11">
        <f>SUM(D15:D47)</f>
        <v>235391</v>
      </c>
      <c r="E48" s="7">
        <f t="shared" si="0"/>
        <v>0.9153341836337902</v>
      </c>
      <c r="F48" s="11">
        <f>SUM(F15:F47)</f>
        <v>272951</v>
      </c>
      <c r="G48" s="11">
        <f>SUM(G15:G47)</f>
        <v>123123</v>
      </c>
      <c r="H48" s="7">
        <f t="shared" si="1"/>
        <v>0.45108096324981406</v>
      </c>
      <c r="I48" s="11">
        <f>SUM(I15:I47)</f>
        <v>199440</v>
      </c>
      <c r="J48" s="11">
        <f>SUM(J15:J47)</f>
        <v>36282</v>
      </c>
      <c r="K48" s="7">
        <f t="shared" si="2"/>
        <v>0.18191937424789412</v>
      </c>
      <c r="N48" s="16"/>
    </row>
    <row r="49" spans="1:13" ht="15.75">
      <c r="A49" s="18" t="s">
        <v>5</v>
      </c>
      <c r="B49" s="19"/>
      <c r="C49" s="11">
        <f>C48+C14</f>
        <v>613576</v>
      </c>
      <c r="D49" s="11">
        <f>D48+D14</f>
        <v>559031</v>
      </c>
      <c r="E49" s="7">
        <f t="shared" si="0"/>
        <v>0.9111031070315657</v>
      </c>
      <c r="F49" s="11">
        <f>F48+F14</f>
        <v>737799</v>
      </c>
      <c r="G49" s="11">
        <f>G48+G14</f>
        <v>304942</v>
      </c>
      <c r="H49" s="7">
        <f t="shared" si="1"/>
        <v>0.413313111023463</v>
      </c>
      <c r="I49" s="11">
        <f>I48+I14</f>
        <v>447718</v>
      </c>
      <c r="J49" s="11">
        <f>J48+J14</f>
        <v>85876</v>
      </c>
      <c r="K49" s="7">
        <f t="shared" si="2"/>
        <v>0.1918082364345414</v>
      </c>
      <c r="L49" s="16"/>
      <c r="M49" s="16"/>
    </row>
    <row r="50" ht="15">
      <c r="L50" s="16"/>
    </row>
    <row r="51" ht="15">
      <c r="F51" s="16"/>
    </row>
  </sheetData>
  <sheetProtection/>
  <mergeCells count="11">
    <mergeCell ref="F4:H4"/>
    <mergeCell ref="I4:K4"/>
    <mergeCell ref="A3:K3"/>
    <mergeCell ref="A2:K2"/>
    <mergeCell ref="A1:K1"/>
    <mergeCell ref="A49:B49"/>
    <mergeCell ref="A14:B14"/>
    <mergeCell ref="A48:B48"/>
    <mergeCell ref="A4:A5"/>
    <mergeCell ref="B4:B5"/>
    <mergeCell ref="C4:E4"/>
  </mergeCells>
  <printOptions/>
  <pageMargins left="0.25" right="0.25" top="0.75" bottom="0.75" header="0.3" footer="0.3"/>
  <pageSetup blackAndWhite="1"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Пургин СВ</dc:creator>
  <cp:keywords/>
  <dc:description/>
  <cp:lastModifiedBy>Виктор Здобнов</cp:lastModifiedBy>
  <cp:lastPrinted>2023-03-07T06:30:29Z</cp:lastPrinted>
  <dcterms:created xsi:type="dcterms:W3CDTF">2013-05-21T04:46:01Z</dcterms:created>
  <dcterms:modified xsi:type="dcterms:W3CDTF">2023-03-07T06:30:46Z</dcterms:modified>
  <cp:category/>
  <cp:version/>
  <cp:contentType/>
  <cp:contentStatus/>
</cp:coreProperties>
</file>