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Приложение №26" sheetId="1" r:id="rId1"/>
  </sheets>
  <definedNames>
    <definedName name="_xlnm.Print_Titles" localSheetId="0">'Приложение №26'!$4:$4</definedName>
  </definedNames>
  <calcPr fullCalcOnLoad="1"/>
</workbook>
</file>

<file path=xl/sharedStrings.xml><?xml version="1.0" encoding="utf-8"?>
<sst xmlns="http://schemas.openxmlformats.org/spreadsheetml/2006/main" count="54" uniqueCount="54">
  <si>
    <t>ТАБЛИЦА</t>
  </si>
  <si>
    <t>Города, районы</t>
  </si>
  <si>
    <t>№ п/п</t>
  </si>
  <si>
    <t>Всего по городам</t>
  </si>
  <si>
    <t>Всего по районам</t>
  </si>
  <si>
    <t>Всего по области</t>
  </si>
  <si>
    <t>Бугуруслан</t>
  </si>
  <si>
    <t>Бузулук</t>
  </si>
  <si>
    <t>Гай</t>
  </si>
  <si>
    <t>Медногорск</t>
  </si>
  <si>
    <t>Новотроицк</t>
  </si>
  <si>
    <t>Оренбург</t>
  </si>
  <si>
    <t>Орск</t>
  </si>
  <si>
    <t>Сорочинск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</si>
  <si>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</si>
  <si>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</si>
  <si>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</si>
  <si>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</si>
  <si>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</si>
  <si>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</si>
  <si>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</si>
  <si>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</si>
  <si>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</si>
  <si>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</si>
  <si>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</si>
  <si>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</si>
  <si>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</si>
  <si>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</si>
  <si>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</si>
  <si>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</si>
  <si>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</si>
  <si>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</si>
  <si>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</si>
  <si>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</si>
  <si>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</si>
  <si>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</si>
  <si>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</si>
  <si>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</si>
  <si>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</si>
  <si>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</si>
  <si>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</si>
  <si>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</si>
  <si>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</si>
  <si>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Абдулинский</t>
  </si>
  <si>
    <t>Кувандыкский</t>
  </si>
  <si>
    <t>Соль-Илецкий</t>
  </si>
  <si>
    <t>Ясненский</t>
  </si>
  <si>
    <t>Население
(тыс.чел.)</t>
  </si>
  <si>
    <t>Расходы всего в 
муниципальных 
образованиях 
(тыс.руб.)</t>
  </si>
  <si>
    <t>Расходы на 1 
человека (руб.)</t>
  </si>
  <si>
    <t>Всего зан-ся 
ФКиС в 
муниципальных 
образованиях</t>
  </si>
  <si>
    <t>Расходы на 1 
занимающегося  
ФКиС (руб.)</t>
  </si>
  <si>
    <t>Приложение № 15</t>
  </si>
  <si>
    <t>финансовых расходов в 2022 г. на одного жителя и одного занимающегося физической культурой и спортом с учетом заработной платы лиц, работающих в сфере физической культуры и спорта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</si>
</sst>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 wrapText="1"/>
    </xf>
    <xf numFmtId="188" fontId="40" fillId="0" borderId="10" xfId="0" applyNumberFormat="1" applyFont="1" applyBorder="1" applyAlignment="1">
      <alignment horizontal="center" vertical="center"/>
    </xf>
    <xf numFmtId="188" fontId="41" fillId="33" borderId="10" xfId="0" applyNumberFormat="1" applyFont="1" applyFill="1" applyBorder="1" applyAlignment="1">
      <alignment horizontal="center" vertical="center"/>
    </xf>
    <xf numFmtId="188" fontId="41" fillId="31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188" fontId="40" fillId="33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2" fontId="44" fillId="34" borderId="10" xfId="0" applyNumberFormat="1" applyFont="1" applyFill="1" applyBorder="1" applyAlignment="1">
      <alignment horizontal="center" vertical="center"/>
    </xf>
    <xf numFmtId="182" fontId="44" fillId="35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Zeros="0" tabSelected="1"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7" sqref="I17"/>
    </sheetView>
  </sheetViews>
  <sheetFormatPr defaultColWidth="9.140625" defaultRowHeight="15"/>
  <cols>
    <col min="1" max="1" width="4.00390625" style="2" bestFit="1" customWidth="1"/>
    <col min="2" max="2" width="18.7109375" style="2" bestFit="1" customWidth="1"/>
    <col min="3" max="7" width="15.00390625" style="2" customWidth="1"/>
    <col min="8" max="16384" width="9.140625" style="2" customWidth="1"/>
  </cols>
  <sheetData>
    <row r="1" spans="1:7" ht="15">
      <c r="A1" s="19" t="s">
        <v>52</v>
      </c>
      <c r="B1" s="19"/>
      <c r="C1" s="19"/>
      <c r="D1" s="19"/>
      <c r="E1" s="19"/>
      <c r="F1" s="19"/>
      <c r="G1" s="19"/>
    </row>
    <row r="2" spans="1:7" ht="15">
      <c r="A2" s="20" t="s">
        <v>0</v>
      </c>
      <c r="B2" s="20"/>
      <c r="C2" s="20"/>
      <c r="D2" s="20"/>
      <c r="E2" s="20"/>
      <c r="F2" s="20"/>
      <c r="G2" s="20"/>
    </row>
    <row r="3" spans="1:7" ht="27.75" customHeight="1">
      <c r="A3" s="21" t="s">
        <v>53</v>
      </c>
      <c r="B3" s="21"/>
      <c r="C3" s="21"/>
      <c r="D3" s="21"/>
      <c r="E3" s="21"/>
      <c r="F3" s="21"/>
      <c r="G3" s="21"/>
    </row>
    <row r="4" spans="1:7" ht="65.25" customHeight="1">
      <c r="A4" s="8" t="s">
        <v>2</v>
      </c>
      <c r="B4" s="8" t="s">
        <v>1</v>
      </c>
      <c r="C4" s="8" t="s">
        <v>47</v>
      </c>
      <c r="D4" s="8" t="s">
        <v>48</v>
      </c>
      <c r="E4" s="9" t="s">
        <v>49</v>
      </c>
      <c r="F4" s="8" t="s">
        <v>50</v>
      </c>
      <c r="G4" s="9" t="s">
        <v>51</v>
      </c>
    </row>
    <row r="5" spans="1:7" ht="15">
      <c r="A5" s="3">
        <v>1</v>
      </c>
      <c r="B5" s="1" t="s">
        <v>6</v>
      </c>
      <c r="C5" s="11">
        <v>41.6</v>
      </c>
      <c r="D5" s="5">
        <v>101409.79999999999</v>
      </c>
      <c r="E5" s="10">
        <f aca="true" t="shared" si="0" ref="E5:E13">D5/C5</f>
        <v>2437.7355769230767</v>
      </c>
      <c r="F5" s="14">
        <v>22982</v>
      </c>
      <c r="G5" s="10">
        <f>D5/F5*1000</f>
        <v>4412.575058741623</v>
      </c>
    </row>
    <row r="6" spans="1:7" ht="15">
      <c r="A6" s="3">
        <v>2</v>
      </c>
      <c r="B6" s="1" t="s">
        <v>7</v>
      </c>
      <c r="C6" s="11">
        <v>79.7</v>
      </c>
      <c r="D6" s="5">
        <v>133841.2</v>
      </c>
      <c r="E6" s="10">
        <f t="shared" si="0"/>
        <v>1679.3124215809285</v>
      </c>
      <c r="F6" s="14">
        <v>41707</v>
      </c>
      <c r="G6" s="10">
        <f aca="true" t="shared" si="1" ref="G6:G12">D6/F6*1000</f>
        <v>3209.0824082288345</v>
      </c>
    </row>
    <row r="7" spans="1:7" ht="15">
      <c r="A7" s="3">
        <v>3</v>
      </c>
      <c r="B7" s="1" t="s">
        <v>8</v>
      </c>
      <c r="C7" s="11">
        <v>38.2</v>
      </c>
      <c r="D7" s="5">
        <v>97315.4</v>
      </c>
      <c r="E7" s="10">
        <f t="shared" si="0"/>
        <v>2547.5235602094235</v>
      </c>
      <c r="F7" s="14">
        <v>22388</v>
      </c>
      <c r="G7" s="10">
        <f t="shared" si="1"/>
        <v>4346.766124709666</v>
      </c>
    </row>
    <row r="8" spans="1:7" ht="15">
      <c r="A8" s="3">
        <v>4</v>
      </c>
      <c r="B8" s="1" t="s">
        <v>9</v>
      </c>
      <c r="C8" s="11">
        <v>22.2</v>
      </c>
      <c r="D8" s="5">
        <v>44309.5</v>
      </c>
      <c r="E8" s="10">
        <f t="shared" si="0"/>
        <v>1995.9234234234234</v>
      </c>
      <c r="F8" s="14">
        <v>11321</v>
      </c>
      <c r="G8" s="10">
        <f t="shared" si="1"/>
        <v>3913.9210317109796</v>
      </c>
    </row>
    <row r="9" spans="1:7" ht="15">
      <c r="A9" s="3">
        <v>5</v>
      </c>
      <c r="B9" s="1" t="s">
        <v>10</v>
      </c>
      <c r="C9" s="11">
        <v>78</v>
      </c>
      <c r="D9" s="5">
        <v>361553.30000000005</v>
      </c>
      <c r="E9" s="10">
        <f t="shared" si="0"/>
        <v>4635.298717948718</v>
      </c>
      <c r="F9" s="14">
        <v>40830</v>
      </c>
      <c r="G9" s="10">
        <f t="shared" si="1"/>
        <v>8855.089395052659</v>
      </c>
    </row>
    <row r="10" spans="1:7" ht="15">
      <c r="A10" s="3">
        <v>6</v>
      </c>
      <c r="B10" s="1" t="s">
        <v>11</v>
      </c>
      <c r="C10" s="11">
        <v>547.3</v>
      </c>
      <c r="D10" s="5">
        <v>2258228</v>
      </c>
      <c r="E10" s="10">
        <f t="shared" si="0"/>
        <v>4126.124611730313</v>
      </c>
      <c r="F10" s="14">
        <v>286482</v>
      </c>
      <c r="G10" s="10">
        <f t="shared" si="1"/>
        <v>7882.617407027317</v>
      </c>
    </row>
    <row r="11" spans="1:7" ht="15">
      <c r="A11" s="3">
        <v>7</v>
      </c>
      <c r="B11" s="1" t="s">
        <v>12</v>
      </c>
      <c r="C11" s="11">
        <v>204.6</v>
      </c>
      <c r="D11" s="5">
        <v>990258</v>
      </c>
      <c r="E11" s="10">
        <f t="shared" si="0"/>
        <v>4839.970674486804</v>
      </c>
      <c r="F11" s="14">
        <v>109252</v>
      </c>
      <c r="G11" s="10">
        <f t="shared" si="1"/>
        <v>9063.980522095706</v>
      </c>
    </row>
    <row r="12" spans="1:7" ht="15">
      <c r="A12" s="3">
        <v>8</v>
      </c>
      <c r="B12" s="1" t="s">
        <v>13</v>
      </c>
      <c r="C12" s="11">
        <v>35.1</v>
      </c>
      <c r="D12" s="5">
        <v>78635.8</v>
      </c>
      <c r="E12" s="10">
        <f t="shared" si="0"/>
        <v>2240.3361823361824</v>
      </c>
      <c r="F12" s="14">
        <v>20091</v>
      </c>
      <c r="G12" s="10">
        <f t="shared" si="1"/>
        <v>3913.9813846996167</v>
      </c>
    </row>
    <row r="13" spans="1:7" ht="15.75">
      <c r="A13" s="18" t="s">
        <v>3</v>
      </c>
      <c r="B13" s="18"/>
      <c r="C13" s="12">
        <f>SUM(C5:C12)</f>
        <v>1046.7</v>
      </c>
      <c r="D13" s="6">
        <f>SUM(D5:D12)</f>
        <v>4065551</v>
      </c>
      <c r="E13" s="6">
        <f t="shared" si="0"/>
        <v>3884.160695519251</v>
      </c>
      <c r="F13" s="15">
        <f>SUM(F5:F12)</f>
        <v>555053</v>
      </c>
      <c r="G13" s="6">
        <f>D13/F13*1000</f>
        <v>7324.617649125399</v>
      </c>
    </row>
    <row r="14" spans="1:7" ht="15">
      <c r="A14" s="3">
        <v>9</v>
      </c>
      <c r="B14" s="4" t="s">
        <v>43</v>
      </c>
      <c r="C14" s="11">
        <v>20.4</v>
      </c>
      <c r="D14" s="5">
        <v>4145916.8</v>
      </c>
      <c r="E14" s="10">
        <f aca="true" t="shared" si="2" ref="E14:E46">D14/C14</f>
        <v>203231.21568627452</v>
      </c>
      <c r="F14" s="14">
        <v>12178</v>
      </c>
      <c r="G14" s="10">
        <f aca="true" t="shared" si="3" ref="G14:G46">D14/F14*1000</f>
        <v>340443.15979635407</v>
      </c>
    </row>
    <row r="15" spans="1:7" ht="15">
      <c r="A15" s="3">
        <v>11</v>
      </c>
      <c r="B15" s="4" t="s">
        <v>14</v>
      </c>
      <c r="C15" s="11">
        <v>17.2</v>
      </c>
      <c r="D15" s="5">
        <v>42644</v>
      </c>
      <c r="E15" s="10">
        <f t="shared" si="2"/>
        <v>2479.3023255813955</v>
      </c>
      <c r="F15" s="14">
        <v>9998</v>
      </c>
      <c r="G15" s="10">
        <f t="shared" si="3"/>
        <v>4265.253050610122</v>
      </c>
    </row>
    <row r="16" spans="1:7" ht="15">
      <c r="A16" s="3">
        <v>12</v>
      </c>
      <c r="B16" s="4" t="s">
        <v>15</v>
      </c>
      <c r="C16" s="11">
        <v>19.8</v>
      </c>
      <c r="D16" s="5">
        <v>18648.5</v>
      </c>
      <c r="E16" s="10">
        <f t="shared" si="2"/>
        <v>941.8434343434343</v>
      </c>
      <c r="F16" s="14">
        <v>11832</v>
      </c>
      <c r="G16" s="10">
        <f t="shared" si="3"/>
        <v>1576.107167004733</v>
      </c>
    </row>
    <row r="17" spans="1:7" ht="15">
      <c r="A17" s="3">
        <v>13</v>
      </c>
      <c r="B17" s="4" t="s">
        <v>16</v>
      </c>
      <c r="C17" s="11">
        <v>11.7</v>
      </c>
      <c r="D17" s="5">
        <v>36401.3</v>
      </c>
      <c r="E17" s="10">
        <f t="shared" si="2"/>
        <v>3111.2222222222226</v>
      </c>
      <c r="F17" s="14">
        <v>6414</v>
      </c>
      <c r="G17" s="10">
        <f t="shared" si="3"/>
        <v>5675.288431555971</v>
      </c>
    </row>
    <row r="18" spans="1:7" ht="15">
      <c r="A18" s="3">
        <v>14</v>
      </c>
      <c r="B18" s="4" t="s">
        <v>17</v>
      </c>
      <c r="C18" s="11">
        <v>15.1</v>
      </c>
      <c r="D18" s="5">
        <v>16740.3</v>
      </c>
      <c r="E18" s="10">
        <f t="shared" si="2"/>
        <v>1108.6291390728477</v>
      </c>
      <c r="F18" s="14">
        <v>8187</v>
      </c>
      <c r="G18" s="10">
        <f t="shared" si="3"/>
        <v>2044.7416636130451</v>
      </c>
    </row>
    <row r="19" spans="1:7" ht="15">
      <c r="A19" s="3">
        <v>15</v>
      </c>
      <c r="B19" s="4" t="s">
        <v>18</v>
      </c>
      <c r="C19" s="11">
        <v>13</v>
      </c>
      <c r="D19" s="5">
        <v>25836.999999999996</v>
      </c>
      <c r="E19" s="10">
        <f t="shared" si="2"/>
        <v>1987.461538461538</v>
      </c>
      <c r="F19" s="14">
        <v>7180</v>
      </c>
      <c r="G19" s="10">
        <f t="shared" si="3"/>
        <v>3598.4679665738154</v>
      </c>
    </row>
    <row r="20" spans="1:7" ht="15">
      <c r="A20" s="3">
        <v>16</v>
      </c>
      <c r="B20" s="4" t="s">
        <v>19</v>
      </c>
      <c r="C20" s="11">
        <v>14.3</v>
      </c>
      <c r="D20" s="5">
        <v>27635.2</v>
      </c>
      <c r="E20" s="10">
        <f t="shared" si="2"/>
        <v>1932.5314685314686</v>
      </c>
      <c r="F20" s="14">
        <v>7249</v>
      </c>
      <c r="G20" s="10">
        <f t="shared" si="3"/>
        <v>3812.2775555249004</v>
      </c>
    </row>
    <row r="21" spans="1:7" ht="15">
      <c r="A21" s="3">
        <f>1+A20</f>
        <v>17</v>
      </c>
      <c r="B21" s="4" t="s">
        <v>20</v>
      </c>
      <c r="C21" s="11">
        <v>24.7</v>
      </c>
      <c r="D21" s="5">
        <v>18159.399999999998</v>
      </c>
      <c r="E21" s="10">
        <f t="shared" si="2"/>
        <v>735.1983805668016</v>
      </c>
      <c r="F21" s="14">
        <v>15135</v>
      </c>
      <c r="G21" s="10">
        <f t="shared" si="3"/>
        <v>1199.8282127518994</v>
      </c>
    </row>
    <row r="22" spans="1:7" ht="15">
      <c r="A22" s="3">
        <f aca="true" t="shared" si="4" ref="A22:A46">1+A21</f>
        <v>18</v>
      </c>
      <c r="B22" s="4" t="s">
        <v>21</v>
      </c>
      <c r="C22" s="11">
        <v>9.5</v>
      </c>
      <c r="D22" s="5">
        <v>25206.299999999996</v>
      </c>
      <c r="E22" s="10">
        <f t="shared" si="2"/>
        <v>2653.2947368421046</v>
      </c>
      <c r="F22" s="14">
        <v>4885</v>
      </c>
      <c r="G22" s="10">
        <f t="shared" si="3"/>
        <v>5159.938587512794</v>
      </c>
    </row>
    <row r="23" spans="1:7" ht="15">
      <c r="A23" s="3">
        <f t="shared" si="4"/>
        <v>19</v>
      </c>
      <c r="B23" s="4" t="s">
        <v>22</v>
      </c>
      <c r="C23" s="11">
        <v>11.6</v>
      </c>
      <c r="D23" s="5">
        <v>23135.899999999998</v>
      </c>
      <c r="E23" s="10">
        <f t="shared" si="2"/>
        <v>1994.4741379310344</v>
      </c>
      <c r="F23" s="14">
        <v>6686</v>
      </c>
      <c r="G23" s="10">
        <f t="shared" si="3"/>
        <v>3460.349985043374</v>
      </c>
    </row>
    <row r="24" spans="1:7" ht="15">
      <c r="A24" s="3">
        <f t="shared" si="4"/>
        <v>20</v>
      </c>
      <c r="B24" s="4" t="s">
        <v>23</v>
      </c>
      <c r="C24" s="11">
        <v>20.7</v>
      </c>
      <c r="D24" s="5">
        <v>12823</v>
      </c>
      <c r="E24" s="10">
        <f t="shared" si="2"/>
        <v>619.4685990338164</v>
      </c>
      <c r="F24" s="14">
        <v>11652</v>
      </c>
      <c r="G24" s="10">
        <f t="shared" si="3"/>
        <v>1100.4977686234124</v>
      </c>
    </row>
    <row r="25" spans="1:7" ht="15">
      <c r="A25" s="3">
        <f t="shared" si="4"/>
        <v>21</v>
      </c>
      <c r="B25" s="4" t="s">
        <v>24</v>
      </c>
      <c r="C25" s="11">
        <v>12.6</v>
      </c>
      <c r="D25" s="5">
        <v>19939.699999999997</v>
      </c>
      <c r="E25" s="10">
        <f t="shared" si="2"/>
        <v>1582.5158730158728</v>
      </c>
      <c r="F25" s="14">
        <v>6682</v>
      </c>
      <c r="G25" s="10">
        <f t="shared" si="3"/>
        <v>2984.091589344507</v>
      </c>
    </row>
    <row r="26" spans="1:7" ht="15">
      <c r="A26" s="3">
        <f t="shared" si="4"/>
        <v>22</v>
      </c>
      <c r="B26" s="4" t="s">
        <v>25</v>
      </c>
      <c r="C26" s="11">
        <v>15.5</v>
      </c>
      <c r="D26" s="5">
        <v>13241.9</v>
      </c>
      <c r="E26" s="10">
        <f t="shared" si="2"/>
        <v>854.316129032258</v>
      </c>
      <c r="F26" s="14">
        <v>8935</v>
      </c>
      <c r="G26" s="10">
        <f t="shared" si="3"/>
        <v>1482.0257414661444</v>
      </c>
    </row>
    <row r="27" spans="1:7" ht="15">
      <c r="A27" s="3">
        <f t="shared" si="4"/>
        <v>23</v>
      </c>
      <c r="B27" s="4" t="s">
        <v>44</v>
      </c>
      <c r="C27" s="11">
        <v>33.6</v>
      </c>
      <c r="D27" s="5">
        <v>28904.1</v>
      </c>
      <c r="E27" s="10">
        <f t="shared" si="2"/>
        <v>860.2410714285713</v>
      </c>
      <c r="F27" s="14">
        <v>19477</v>
      </c>
      <c r="G27" s="10">
        <f t="shared" si="3"/>
        <v>1484.0119114853417</v>
      </c>
    </row>
    <row r="28" spans="1:7" ht="15">
      <c r="A28" s="3">
        <f t="shared" si="4"/>
        <v>24</v>
      </c>
      <c r="B28" s="4" t="s">
        <v>26</v>
      </c>
      <c r="C28" s="11">
        <v>13</v>
      </c>
      <c r="D28" s="5">
        <v>51259.50000000001</v>
      </c>
      <c r="E28" s="10">
        <f t="shared" si="2"/>
        <v>3943.038461538462</v>
      </c>
      <c r="F28" s="14">
        <v>7075</v>
      </c>
      <c r="G28" s="10">
        <f t="shared" si="3"/>
        <v>7245.159010600708</v>
      </c>
    </row>
    <row r="29" spans="1:7" ht="15">
      <c r="A29" s="3">
        <f t="shared" si="4"/>
        <v>25</v>
      </c>
      <c r="B29" s="4" t="s">
        <v>27</v>
      </c>
      <c r="C29" s="11">
        <v>8</v>
      </c>
      <c r="D29" s="5">
        <v>11430</v>
      </c>
      <c r="E29" s="10">
        <f t="shared" si="2"/>
        <v>1428.75</v>
      </c>
      <c r="F29" s="14">
        <v>4626</v>
      </c>
      <c r="G29" s="10">
        <f t="shared" si="3"/>
        <v>2470.8171206225684</v>
      </c>
    </row>
    <row r="30" spans="1:7" ht="15">
      <c r="A30" s="3">
        <f t="shared" si="4"/>
        <v>26</v>
      </c>
      <c r="B30" s="4" t="s">
        <v>28</v>
      </c>
      <c r="C30" s="11">
        <v>20.7</v>
      </c>
      <c r="D30" s="5">
        <v>15866.9</v>
      </c>
      <c r="E30" s="10">
        <f t="shared" si="2"/>
        <v>766.5169082125605</v>
      </c>
      <c r="F30" s="14">
        <v>8700</v>
      </c>
      <c r="G30" s="10">
        <f t="shared" si="3"/>
        <v>1823.7816091954023</v>
      </c>
    </row>
    <row r="31" spans="1:7" ht="15">
      <c r="A31" s="3">
        <f t="shared" si="4"/>
        <v>27</v>
      </c>
      <c r="B31" s="4" t="s">
        <v>29</v>
      </c>
      <c r="C31" s="11">
        <v>24.8</v>
      </c>
      <c r="D31" s="5">
        <v>16500.199999999997</v>
      </c>
      <c r="E31" s="10">
        <f t="shared" si="2"/>
        <v>665.3306451612901</v>
      </c>
      <c r="F31" s="14">
        <v>17017</v>
      </c>
      <c r="G31" s="10">
        <f t="shared" si="3"/>
        <v>969.6303696303694</v>
      </c>
    </row>
    <row r="32" spans="1:7" ht="15">
      <c r="A32" s="3">
        <f t="shared" si="4"/>
        <v>28</v>
      </c>
      <c r="B32" s="4" t="s">
        <v>30</v>
      </c>
      <c r="C32" s="11">
        <v>15.9</v>
      </c>
      <c r="D32" s="5">
        <v>57062</v>
      </c>
      <c r="E32" s="10">
        <f t="shared" si="2"/>
        <v>3588.805031446541</v>
      </c>
      <c r="F32" s="14">
        <v>8955</v>
      </c>
      <c r="G32" s="10">
        <f t="shared" si="3"/>
        <v>6372.082635399219</v>
      </c>
    </row>
    <row r="33" spans="1:7" ht="15">
      <c r="A33" s="3">
        <f t="shared" si="4"/>
        <v>29</v>
      </c>
      <c r="B33" s="4" t="s">
        <v>31</v>
      </c>
      <c r="C33" s="11">
        <v>91.1</v>
      </c>
      <c r="D33" s="5">
        <v>49693.5</v>
      </c>
      <c r="E33" s="10">
        <f t="shared" si="2"/>
        <v>545.4829857299671</v>
      </c>
      <c r="F33" s="14">
        <v>57663</v>
      </c>
      <c r="G33" s="10">
        <f t="shared" si="3"/>
        <v>861.7917902294365</v>
      </c>
    </row>
    <row r="34" spans="1:7" ht="15">
      <c r="A34" s="3">
        <f t="shared" si="4"/>
        <v>30</v>
      </c>
      <c r="B34" s="4" t="s">
        <v>32</v>
      </c>
      <c r="C34" s="11">
        <v>20.8</v>
      </c>
      <c r="D34" s="5">
        <v>86238.2</v>
      </c>
      <c r="E34" s="10">
        <f t="shared" si="2"/>
        <v>4146.067307692308</v>
      </c>
      <c r="F34" s="14">
        <v>12320</v>
      </c>
      <c r="G34" s="10">
        <f t="shared" si="3"/>
        <v>6999.853896103896</v>
      </c>
    </row>
    <row r="35" spans="1:7" ht="15">
      <c r="A35" s="3">
        <f t="shared" si="4"/>
        <v>31</v>
      </c>
      <c r="B35" s="4" t="s">
        <v>33</v>
      </c>
      <c r="C35" s="11">
        <v>22.7</v>
      </c>
      <c r="D35" s="5">
        <v>63203.7</v>
      </c>
      <c r="E35" s="10">
        <f t="shared" si="2"/>
        <v>2784.3039647577093</v>
      </c>
      <c r="F35" s="14">
        <v>12306</v>
      </c>
      <c r="G35" s="10">
        <f t="shared" si="3"/>
        <v>5136.006825938566</v>
      </c>
    </row>
    <row r="36" spans="1:7" ht="15">
      <c r="A36" s="3">
        <f t="shared" si="4"/>
        <v>32</v>
      </c>
      <c r="B36" s="4" t="s">
        <v>34</v>
      </c>
      <c r="C36" s="11">
        <v>11.5</v>
      </c>
      <c r="D36" s="5">
        <v>11062.1</v>
      </c>
      <c r="E36" s="10">
        <f t="shared" si="2"/>
        <v>961.9217391304348</v>
      </c>
      <c r="F36" s="14">
        <v>6306</v>
      </c>
      <c r="G36" s="10">
        <f t="shared" si="3"/>
        <v>1754.2182048842371</v>
      </c>
    </row>
    <row r="37" spans="1:7" ht="15">
      <c r="A37" s="3">
        <f t="shared" si="4"/>
        <v>33</v>
      </c>
      <c r="B37" s="4" t="s">
        <v>35</v>
      </c>
      <c r="C37" s="11">
        <v>24.8</v>
      </c>
      <c r="D37" s="5">
        <v>26957.5</v>
      </c>
      <c r="E37" s="10">
        <f t="shared" si="2"/>
        <v>1086.9959677419354</v>
      </c>
      <c r="F37" s="14">
        <v>14960</v>
      </c>
      <c r="G37" s="10">
        <f t="shared" si="3"/>
        <v>1801.9719251336899</v>
      </c>
    </row>
    <row r="38" spans="1:7" ht="15">
      <c r="A38" s="3">
        <f t="shared" si="4"/>
        <v>34</v>
      </c>
      <c r="B38" s="4" t="s">
        <v>36</v>
      </c>
      <c r="C38" s="11">
        <v>31.7</v>
      </c>
      <c r="D38" s="5">
        <v>28363.4</v>
      </c>
      <c r="E38" s="10">
        <f t="shared" si="2"/>
        <v>894.7444794952683</v>
      </c>
      <c r="F38" s="14">
        <v>18610</v>
      </c>
      <c r="G38" s="10">
        <f t="shared" si="3"/>
        <v>1524.094572810317</v>
      </c>
    </row>
    <row r="39" spans="1:7" ht="15">
      <c r="A39" s="3">
        <f t="shared" si="4"/>
        <v>35</v>
      </c>
      <c r="B39" s="4" t="s">
        <v>37</v>
      </c>
      <c r="C39" s="11">
        <v>9.4</v>
      </c>
      <c r="D39" s="5">
        <v>39826.399999999994</v>
      </c>
      <c r="E39" s="10">
        <f t="shared" si="2"/>
        <v>4236.851063829787</v>
      </c>
      <c r="F39" s="14">
        <v>4875</v>
      </c>
      <c r="G39" s="10">
        <f t="shared" si="3"/>
        <v>8169.517948717948</v>
      </c>
    </row>
    <row r="40" spans="1:7" ht="15">
      <c r="A40" s="3">
        <f t="shared" si="4"/>
        <v>36</v>
      </c>
      <c r="B40" s="4" t="s">
        <v>38</v>
      </c>
      <c r="C40" s="11">
        <v>9.8</v>
      </c>
      <c r="D40" s="5">
        <v>20059.7</v>
      </c>
      <c r="E40" s="10">
        <f t="shared" si="2"/>
        <v>2046.908163265306</v>
      </c>
      <c r="F40" s="14">
        <v>4443</v>
      </c>
      <c r="G40" s="10">
        <f t="shared" si="3"/>
        <v>4514.899842448795</v>
      </c>
    </row>
    <row r="41" spans="1:7" ht="15">
      <c r="A41" s="3">
        <f t="shared" si="4"/>
        <v>37</v>
      </c>
      <c r="B41" s="4" t="s">
        <v>45</v>
      </c>
      <c r="C41" s="11">
        <v>41.4</v>
      </c>
      <c r="D41" s="5">
        <v>10194.9</v>
      </c>
      <c r="E41" s="10">
        <f t="shared" si="2"/>
        <v>246.25362318840578</v>
      </c>
      <c r="F41" s="14">
        <v>26490</v>
      </c>
      <c r="G41" s="10">
        <f t="shared" si="3"/>
        <v>384.85843714609285</v>
      </c>
    </row>
    <row r="42" spans="1:7" ht="15">
      <c r="A42" s="3">
        <f t="shared" si="4"/>
        <v>38</v>
      </c>
      <c r="B42" s="4" t="s">
        <v>39</v>
      </c>
      <c r="C42" s="11">
        <v>19.2</v>
      </c>
      <c r="D42" s="5">
        <v>55357.700000000004</v>
      </c>
      <c r="E42" s="10">
        <f t="shared" si="2"/>
        <v>2883.213541666667</v>
      </c>
      <c r="F42" s="14">
        <v>11559</v>
      </c>
      <c r="G42" s="10">
        <f t="shared" si="3"/>
        <v>4789.142659399602</v>
      </c>
    </row>
    <row r="43" spans="1:7" ht="15">
      <c r="A43" s="3">
        <f t="shared" si="4"/>
        <v>39</v>
      </c>
      <c r="B43" s="4" t="s">
        <v>40</v>
      </c>
      <c r="C43" s="11">
        <v>26.9</v>
      </c>
      <c r="D43" s="5">
        <v>14424.1</v>
      </c>
      <c r="E43" s="10">
        <f t="shared" si="2"/>
        <v>536.2118959107808</v>
      </c>
      <c r="F43" s="14">
        <v>15985</v>
      </c>
      <c r="G43" s="10">
        <f t="shared" si="3"/>
        <v>902.3522051923679</v>
      </c>
    </row>
    <row r="44" spans="1:7" ht="15">
      <c r="A44" s="3">
        <f t="shared" si="4"/>
        <v>40</v>
      </c>
      <c r="B44" s="4" t="s">
        <v>41</v>
      </c>
      <c r="C44" s="11">
        <v>14</v>
      </c>
      <c r="D44" s="5">
        <v>34293.799999999996</v>
      </c>
      <c r="E44" s="10">
        <f t="shared" si="2"/>
        <v>2449.5571428571425</v>
      </c>
      <c r="F44" s="14">
        <v>8276</v>
      </c>
      <c r="G44" s="10">
        <f t="shared" si="3"/>
        <v>4143.765103914935</v>
      </c>
    </row>
    <row r="45" spans="1:7" ht="15">
      <c r="A45" s="3">
        <f t="shared" si="4"/>
        <v>41</v>
      </c>
      <c r="B45" s="4" t="s">
        <v>42</v>
      </c>
      <c r="C45" s="11">
        <v>13.9</v>
      </c>
      <c r="D45" s="5">
        <v>42660.00000000001</v>
      </c>
      <c r="E45" s="10">
        <f t="shared" si="2"/>
        <v>3069.064748201439</v>
      </c>
      <c r="F45" s="14">
        <v>8341</v>
      </c>
      <c r="G45" s="10">
        <f t="shared" si="3"/>
        <v>5114.494664908286</v>
      </c>
    </row>
    <row r="46" spans="1:7" ht="15">
      <c r="A46" s="3">
        <f t="shared" si="4"/>
        <v>42</v>
      </c>
      <c r="B46" s="4" t="s">
        <v>46</v>
      </c>
      <c r="C46" s="11">
        <v>23.9</v>
      </c>
      <c r="D46" s="5">
        <v>22925.800000000003</v>
      </c>
      <c r="E46" s="10">
        <f t="shared" si="2"/>
        <v>959.2384937238495</v>
      </c>
      <c r="F46" s="14">
        <v>9799</v>
      </c>
      <c r="G46" s="10">
        <f t="shared" si="3"/>
        <v>2339.606082253292</v>
      </c>
    </row>
    <row r="47" spans="1:7" ht="15.75">
      <c r="A47" s="18" t="s">
        <v>4</v>
      </c>
      <c r="B47" s="18"/>
      <c r="C47" s="12">
        <f>SUM(C14:C46)</f>
        <v>683.1999999999998</v>
      </c>
      <c r="D47" s="6">
        <f>SUM(D14:D46)</f>
        <v>5112612.800000002</v>
      </c>
      <c r="E47" s="6">
        <f>D47/C47</f>
        <v>7483.332552693213</v>
      </c>
      <c r="F47" s="15">
        <f>SUM(F14:F46)</f>
        <v>394796</v>
      </c>
      <c r="G47" s="6">
        <f>D47/F47*1000</f>
        <v>12950.011651587152</v>
      </c>
    </row>
    <row r="48" spans="1:7" ht="15.75">
      <c r="A48" s="17" t="s">
        <v>5</v>
      </c>
      <c r="B48" s="17"/>
      <c r="C48" s="13">
        <f>C47+C13</f>
        <v>1729.8999999999999</v>
      </c>
      <c r="D48" s="7">
        <f>D47+D13</f>
        <v>9178163.8</v>
      </c>
      <c r="E48" s="7">
        <f>D48/C48</f>
        <v>5305.603676513094</v>
      </c>
      <c r="F48" s="16">
        <f>F47+F13</f>
        <v>949849</v>
      </c>
      <c r="G48" s="7">
        <f>D48/F48*1000</f>
        <v>9662.760923051981</v>
      </c>
    </row>
  </sheetData>
  <sheetProtection/>
  <mergeCells count="6">
    <mergeCell ref="A48:B48"/>
    <mergeCell ref="A13:B13"/>
    <mergeCell ref="A47:B47"/>
    <mergeCell ref="A1:G1"/>
    <mergeCell ref="A2:G2"/>
    <mergeCell ref="A3:G3"/>
  </mergeCells>
  <printOptions/>
  <pageMargins left="0.3937007874015748" right="0.3937007874015748" top="0.2362204724409449" bottom="0.2362204724409449" header="0" footer="0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Пургин СВ</dc:creator>
  <cp:keywords/>
  <dc:description/>
  <cp:lastModifiedBy>Лилия Хазиева</cp:lastModifiedBy>
  <cp:lastPrinted>2023-02-10T12:39:43Z</cp:lastPrinted>
  <dcterms:created xsi:type="dcterms:W3CDTF">2013-05-21T04:46:01Z</dcterms:created>
  <dcterms:modified xsi:type="dcterms:W3CDTF">2023-02-10T12:39:59Z</dcterms:modified>
  <cp:category/>
  <cp:version/>
  <cp:contentType/>
  <cp:contentStatus/>
</cp:coreProperties>
</file>