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800" activeTab="0"/>
  </bookViews>
  <sheets>
    <sheet name="Приложение №16" sheetId="1" r:id="rId1"/>
  </sheets>
  <definedNames>
    <definedName name="_xlnm.Print_Titles" localSheetId="0">'Приложение №16'!$4:$4</definedName>
  </definedNames>
  <calcPr fullCalcOnLoad="1"/>
</workbook>
</file>

<file path=xl/sharedStrings.xml><?xml version="1.0" encoding="utf-8"?>
<sst xmlns="http://schemas.openxmlformats.org/spreadsheetml/2006/main" count="55" uniqueCount="54">
  <si>
    <t>ТАБЛИЦА</t>
  </si>
  <si>
    <t>Города, районы</t>
  </si>
  <si>
    <t>№ п/п</t>
  </si>
  <si>
    <t>Всего по городам</t>
  </si>
  <si>
    <t>Всего по районам</t>
  </si>
  <si>
    <t>Всего по области</t>
  </si>
  <si>
    <t>Бугуруслан</t>
  </si>
  <si>
    <t>Бузулук</t>
  </si>
  <si>
    <t>Гай</t>
  </si>
  <si>
    <t>Медногорск</t>
  </si>
  <si>
    <t>Новотроицк</t>
  </si>
  <si>
    <t>Оренбург</t>
  </si>
  <si>
    <t>Орск</t>
  </si>
  <si>
    <t>Сорочинск</t>
  </si>
  <si>
    <t>Адамовский</t>
  </si>
  <si>
    <t>Акбулакский</t>
  </si>
  <si>
    <t>Александровский</t>
  </si>
  <si>
    <t>Асекеевский</t>
  </si>
  <si>
    <t>Беляевский</t>
  </si>
  <si>
    <t>Бугурусланский</t>
  </si>
  <si>
    <t>Бузулукский</t>
  </si>
  <si>
    <t>Грачевский</t>
  </si>
  <si>
    <t>Домбаровский</t>
  </si>
  <si>
    <t>Илекский</t>
  </si>
  <si>
    <t>Кваркенский</t>
  </si>
  <si>
    <t>Красногвардейский</t>
  </si>
  <si>
    <t>Курманаевский</t>
  </si>
  <si>
    <t>Матвеевский</t>
  </si>
  <si>
    <t>Новоорский</t>
  </si>
  <si>
    <t>Новосергиевский</t>
  </si>
  <si>
    <t>Октябрьский</t>
  </si>
  <si>
    <t>Оренбургский</t>
  </si>
  <si>
    <t>Первомайский</t>
  </si>
  <si>
    <t>Переволоцкий</t>
  </si>
  <si>
    <t>Пономаревский</t>
  </si>
  <si>
    <t>Сакмарский</t>
  </si>
  <si>
    <t>Саракташский</t>
  </si>
  <si>
    <t>Светлинский</t>
  </si>
  <si>
    <t>Северный</t>
  </si>
  <si>
    <t>Ташлинский</t>
  </si>
  <si>
    <t>Тоцкий</t>
  </si>
  <si>
    <t>Тюльганский</t>
  </si>
  <si>
    <t>Шарлыкский</t>
  </si>
  <si>
    <t>Абдулинский</t>
  </si>
  <si>
    <t>Кувандыкский</t>
  </si>
  <si>
    <t>Соль-Илецкий</t>
  </si>
  <si>
    <t>Ясненский</t>
  </si>
  <si>
    <t>количества занимающихся в спортивных школах Оренбургской области
(% от численности занимающегося ФКиС населения области)</t>
  </si>
  <si>
    <t xml:space="preserve">% от кол-ва зан-ся в городах и районах  </t>
  </si>
  <si>
    <t>Всего зан-ся ФКиС в городах и районах в 2021 году</t>
  </si>
  <si>
    <t>Всего зан-ся в ДЮСШ, СШ, СШОР в 2021 году</t>
  </si>
  <si>
    <t>Приложение № 6</t>
  </si>
  <si>
    <t>Всего зан-ся ФКиС в городах и районах в 2022 году</t>
  </si>
  <si>
    <t>Всего зан-ся в ДЮСШ, СШ, СШОР в 2022 году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</si>
</sst>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₽&quot;;\-#,##0&quot;₽&quot;"/>
    <numFmt numFmtId="175" formatCode="#,##0&quot;₽&quot;;[Red]\-#,##0&quot;₽&quot;"/>
    <numFmt numFmtId="176" formatCode="#,##0.00&quot;₽&quot;;\-#,##0.00&quot;₽&quot;"/>
    <numFmt numFmtId="177" formatCode="#,##0.00&quot;₽&quot;;[Red]\-#,##0.00&quot;₽&quot;"/>
    <numFmt numFmtId="178" formatCode="_-* #,##0&quot;₽&quot;_-;\-* #,##0&quot;₽&quot;_-;_-* &quot;-&quot;&quot;₽&quot;_-;_-@_-"/>
    <numFmt numFmtId="179" formatCode="_-* #,##0_₽_-;\-* #,##0_₽_-;_-* &quot;-&quot;_₽_-;_-@_-"/>
    <numFmt numFmtId="180" formatCode="_-* #,##0.00&quot;₽&quot;_-;\-* #,##0.00&quot;₽&quot;_-;_-* &quot;-&quot;??&quot;₽&quot;_-;_-@_-"/>
    <numFmt numFmtId="181" formatCode="_-* #,##0.00_₽_-;\-* #,##0.00_₽_-;_-* &quot;-&quot;??_₽_-;_-@_-"/>
    <numFmt numFmtId="182" formatCode="0.0"/>
    <numFmt numFmtId="183" formatCode="0.0%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 vertical="top"/>
    </xf>
    <xf numFmtId="0" fontId="42" fillId="0" borderId="10" xfId="0" applyFont="1" applyBorder="1" applyAlignment="1">
      <alignment horizontal="left" vertical="top" wrapText="1"/>
    </xf>
    <xf numFmtId="3" fontId="43" fillId="33" borderId="10" xfId="0" applyNumberFormat="1" applyFont="1" applyFill="1" applyBorder="1" applyAlignment="1">
      <alignment horizontal="center" vertical="center"/>
    </xf>
    <xf numFmtId="3" fontId="43" fillId="31" borderId="10" xfId="0" applyNumberFormat="1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top" wrapText="1"/>
    </xf>
    <xf numFmtId="183" fontId="43" fillId="33" borderId="10" xfId="0" applyNumberFormat="1" applyFont="1" applyFill="1" applyBorder="1" applyAlignment="1">
      <alignment horizontal="center" vertical="center"/>
    </xf>
    <xf numFmtId="183" fontId="43" fillId="31" borderId="10" xfId="0" applyNumberFormat="1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top" wrapText="1"/>
    </xf>
    <xf numFmtId="183" fontId="45" fillId="33" borderId="10" xfId="0" applyNumberFormat="1" applyFont="1" applyFill="1" applyBorder="1" applyAlignment="1">
      <alignment horizontal="center" vertical="center"/>
    </xf>
    <xf numFmtId="3" fontId="42" fillId="0" borderId="0" xfId="0" applyNumberFormat="1" applyFont="1" applyAlignment="1">
      <alignment/>
    </xf>
    <xf numFmtId="0" fontId="3" fillId="0" borderId="10" xfId="0" applyFont="1" applyFill="1" applyBorder="1" applyAlignment="1">
      <alignment horizontal="center" wrapText="1"/>
    </xf>
    <xf numFmtId="3" fontId="4" fillId="0" borderId="10" xfId="0" applyNumberFormat="1" applyFont="1" applyBorder="1" applyAlignment="1">
      <alignment horizontal="center" vertical="center"/>
    </xf>
    <xf numFmtId="3" fontId="4" fillId="34" borderId="10" xfId="0" applyNumberFormat="1" applyFont="1" applyFill="1" applyBorder="1" applyAlignment="1">
      <alignment horizontal="center" vertical="center"/>
    </xf>
    <xf numFmtId="3" fontId="5" fillId="35" borderId="10" xfId="0" applyNumberFormat="1" applyFont="1" applyFill="1" applyBorder="1" applyAlignment="1">
      <alignment horizontal="center" vertical="center"/>
    </xf>
    <xf numFmtId="3" fontId="5" fillId="36" borderId="10" xfId="0" applyNumberFormat="1" applyFont="1" applyFill="1" applyBorder="1" applyAlignment="1">
      <alignment horizontal="center" vertical="center"/>
    </xf>
    <xf numFmtId="0" fontId="43" fillId="31" borderId="10" xfId="0" applyFont="1" applyFill="1" applyBorder="1" applyAlignment="1">
      <alignment horizontal="left"/>
    </xf>
    <xf numFmtId="0" fontId="43" fillId="33" borderId="10" xfId="0" applyFont="1" applyFill="1" applyBorder="1" applyAlignment="1">
      <alignment horizontal="left"/>
    </xf>
    <xf numFmtId="0" fontId="42" fillId="0" borderId="11" xfId="0" applyFont="1" applyBorder="1" applyAlignment="1">
      <alignment horizontal="center" wrapText="1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righ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tabSelected="1" zoomScalePageLayoutView="0" workbookViewId="0" topLeftCell="A1">
      <pane xSplit="2" ySplit="4" topLeftCell="C1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35" sqref="G35"/>
    </sheetView>
  </sheetViews>
  <sheetFormatPr defaultColWidth="9.140625" defaultRowHeight="15"/>
  <cols>
    <col min="1" max="1" width="4.00390625" style="2" bestFit="1" customWidth="1"/>
    <col min="2" max="2" width="18.7109375" style="2" bestFit="1" customWidth="1"/>
    <col min="3" max="6" width="13.00390625" style="2" customWidth="1"/>
    <col min="7" max="7" width="14.57421875" style="2" customWidth="1"/>
    <col min="8" max="8" width="13.00390625" style="2" customWidth="1"/>
    <col min="9" max="16384" width="9.140625" style="2" customWidth="1"/>
  </cols>
  <sheetData>
    <row r="1" spans="1:8" ht="15">
      <c r="A1" s="22" t="s">
        <v>51</v>
      </c>
      <c r="B1" s="22"/>
      <c r="C1" s="22"/>
      <c r="D1" s="22"/>
      <c r="E1" s="22"/>
      <c r="F1" s="22"/>
      <c r="G1" s="22"/>
      <c r="H1" s="22"/>
    </row>
    <row r="2" spans="1:8" ht="15">
      <c r="A2" s="21" t="s">
        <v>0</v>
      </c>
      <c r="B2" s="21"/>
      <c r="C2" s="21"/>
      <c r="D2" s="21"/>
      <c r="E2" s="21"/>
      <c r="F2" s="21"/>
      <c r="G2" s="21"/>
      <c r="H2" s="21"/>
    </row>
    <row r="3" spans="1:8" ht="28.5" customHeight="1">
      <c r="A3" s="20" t="s">
        <v>47</v>
      </c>
      <c r="B3" s="20"/>
      <c r="C3" s="20"/>
      <c r="D3" s="20"/>
      <c r="E3" s="20"/>
      <c r="F3" s="20"/>
      <c r="G3" s="20"/>
      <c r="H3" s="20"/>
    </row>
    <row r="4" spans="1:8" ht="66.75" customHeight="1">
      <c r="A4" s="7" t="s">
        <v>2</v>
      </c>
      <c r="B4" s="7" t="s">
        <v>1</v>
      </c>
      <c r="C4" s="7" t="s">
        <v>49</v>
      </c>
      <c r="D4" s="7" t="s">
        <v>50</v>
      </c>
      <c r="E4" s="10" t="s">
        <v>48</v>
      </c>
      <c r="F4" s="7" t="s">
        <v>52</v>
      </c>
      <c r="G4" s="7" t="s">
        <v>53</v>
      </c>
      <c r="H4" s="10" t="s">
        <v>48</v>
      </c>
    </row>
    <row r="5" spans="1:8" ht="15">
      <c r="A5" s="3">
        <v>1</v>
      </c>
      <c r="B5" s="1" t="s">
        <v>6</v>
      </c>
      <c r="C5" s="15">
        <v>25186</v>
      </c>
      <c r="D5" s="14">
        <v>1485</v>
      </c>
      <c r="E5" s="11">
        <f>D5/C5</f>
        <v>0.05896132772175018</v>
      </c>
      <c r="F5" s="15">
        <v>22982</v>
      </c>
      <c r="G5" s="14">
        <v>1448</v>
      </c>
      <c r="H5" s="11">
        <f>G5/F5</f>
        <v>0.06300583065007397</v>
      </c>
    </row>
    <row r="6" spans="1:8" ht="15">
      <c r="A6" s="3">
        <v>2</v>
      </c>
      <c r="B6" s="1" t="s">
        <v>7</v>
      </c>
      <c r="C6" s="15">
        <v>43531</v>
      </c>
      <c r="D6" s="14">
        <v>1326</v>
      </c>
      <c r="E6" s="11">
        <f aca="true" t="shared" si="0" ref="E6:E48">D6/C6</f>
        <v>0.030461050745445774</v>
      </c>
      <c r="F6" s="15">
        <v>41707</v>
      </c>
      <c r="G6" s="14">
        <v>1335</v>
      </c>
      <c r="H6" s="11">
        <f aca="true" t="shared" si="1" ref="H6:H48">G6/F6</f>
        <v>0.03200901527321553</v>
      </c>
    </row>
    <row r="7" spans="1:11" ht="15">
      <c r="A7" s="3">
        <v>3</v>
      </c>
      <c r="B7" s="1" t="s">
        <v>8</v>
      </c>
      <c r="C7" s="15">
        <v>22274</v>
      </c>
      <c r="D7" s="14">
        <v>1413</v>
      </c>
      <c r="E7" s="11">
        <f t="shared" si="0"/>
        <v>0.06343719134416809</v>
      </c>
      <c r="F7" s="15">
        <v>22388</v>
      </c>
      <c r="G7" s="14">
        <v>1376</v>
      </c>
      <c r="H7" s="11">
        <f t="shared" si="1"/>
        <v>0.06146149723065928</v>
      </c>
      <c r="J7" s="12"/>
      <c r="K7" s="12"/>
    </row>
    <row r="8" spans="1:8" ht="15">
      <c r="A8" s="3">
        <v>4</v>
      </c>
      <c r="B8" s="1" t="s">
        <v>9</v>
      </c>
      <c r="C8" s="15">
        <v>11169</v>
      </c>
      <c r="D8" s="14">
        <v>705</v>
      </c>
      <c r="E8" s="11">
        <f t="shared" si="0"/>
        <v>0.0631211388665055</v>
      </c>
      <c r="F8" s="15">
        <v>11321</v>
      </c>
      <c r="G8" s="14">
        <v>765</v>
      </c>
      <c r="H8" s="11">
        <f t="shared" si="1"/>
        <v>0.06757353590672202</v>
      </c>
    </row>
    <row r="9" spans="1:8" ht="15">
      <c r="A9" s="3">
        <v>5</v>
      </c>
      <c r="B9" s="1" t="s">
        <v>10</v>
      </c>
      <c r="C9" s="15">
        <v>39795</v>
      </c>
      <c r="D9" s="14">
        <v>3046</v>
      </c>
      <c r="E9" s="11">
        <f t="shared" si="0"/>
        <v>0.07654227918080161</v>
      </c>
      <c r="F9" s="15">
        <v>40830</v>
      </c>
      <c r="G9" s="14">
        <v>2946</v>
      </c>
      <c r="H9" s="11">
        <f t="shared" si="1"/>
        <v>0.07215282880235122</v>
      </c>
    </row>
    <row r="10" spans="1:8" ht="15">
      <c r="A10" s="3">
        <v>6</v>
      </c>
      <c r="B10" s="1" t="s">
        <v>11</v>
      </c>
      <c r="C10" s="15">
        <v>275628</v>
      </c>
      <c r="D10" s="14">
        <v>13536</v>
      </c>
      <c r="E10" s="11">
        <f t="shared" si="0"/>
        <v>0.04910966955461709</v>
      </c>
      <c r="F10" s="15">
        <v>286482</v>
      </c>
      <c r="G10" s="14">
        <v>12146</v>
      </c>
      <c r="H10" s="11">
        <f t="shared" si="1"/>
        <v>0.04239707904859642</v>
      </c>
    </row>
    <row r="11" spans="1:8" ht="15">
      <c r="A11" s="3">
        <v>7</v>
      </c>
      <c r="B11" s="1" t="s">
        <v>12</v>
      </c>
      <c r="C11" s="15">
        <v>108852</v>
      </c>
      <c r="D11" s="14">
        <v>4909</v>
      </c>
      <c r="E11" s="11">
        <f t="shared" si="0"/>
        <v>0.04509793113585419</v>
      </c>
      <c r="F11" s="15">
        <v>109252</v>
      </c>
      <c r="G11" s="14">
        <v>4909</v>
      </c>
      <c r="H11" s="11">
        <f t="shared" si="1"/>
        <v>0.044932815875224255</v>
      </c>
    </row>
    <row r="12" spans="1:11" ht="15">
      <c r="A12" s="3">
        <v>8</v>
      </c>
      <c r="B12" s="1" t="s">
        <v>13</v>
      </c>
      <c r="C12" s="15">
        <v>20064</v>
      </c>
      <c r="D12" s="14">
        <v>1785</v>
      </c>
      <c r="E12" s="11">
        <f t="shared" si="0"/>
        <v>0.08896531100478469</v>
      </c>
      <c r="F12" s="15">
        <v>20091</v>
      </c>
      <c r="G12" s="14">
        <v>1785</v>
      </c>
      <c r="H12" s="11">
        <f t="shared" si="1"/>
        <v>0.08884575182917724</v>
      </c>
      <c r="J12" s="12"/>
      <c r="K12" s="12"/>
    </row>
    <row r="13" spans="1:8" ht="15.75">
      <c r="A13" s="19" t="s">
        <v>3</v>
      </c>
      <c r="B13" s="19"/>
      <c r="C13" s="16">
        <f>SUM(C5:C12)</f>
        <v>546499</v>
      </c>
      <c r="D13" s="5">
        <f>SUM(D5:D12)</f>
        <v>28205</v>
      </c>
      <c r="E13" s="8">
        <f t="shared" si="0"/>
        <v>0.05161034146448575</v>
      </c>
      <c r="F13" s="16">
        <f>SUM(F5:F12)</f>
        <v>555053</v>
      </c>
      <c r="G13" s="5">
        <f>SUM(G5:G12)</f>
        <v>26710</v>
      </c>
      <c r="H13" s="8">
        <f t="shared" si="1"/>
        <v>0.04812153073670442</v>
      </c>
    </row>
    <row r="14" spans="1:8" ht="15">
      <c r="A14" s="3">
        <v>9</v>
      </c>
      <c r="B14" s="4" t="s">
        <v>43</v>
      </c>
      <c r="C14" s="15">
        <v>12175</v>
      </c>
      <c r="D14" s="13">
        <v>1020</v>
      </c>
      <c r="E14" s="11">
        <f t="shared" si="0"/>
        <v>0.0837782340862423</v>
      </c>
      <c r="F14" s="15">
        <v>12178</v>
      </c>
      <c r="G14" s="13">
        <v>900</v>
      </c>
      <c r="H14" s="11">
        <f t="shared" si="1"/>
        <v>0.0739037608802759</v>
      </c>
    </row>
    <row r="15" spans="1:8" ht="15">
      <c r="A15" s="3">
        <v>10</v>
      </c>
      <c r="B15" s="4" t="s">
        <v>14</v>
      </c>
      <c r="C15" s="15">
        <v>9998</v>
      </c>
      <c r="D15" s="13">
        <v>233</v>
      </c>
      <c r="E15" s="11">
        <f t="shared" si="0"/>
        <v>0.023304660932186437</v>
      </c>
      <c r="F15" s="15">
        <v>9998</v>
      </c>
      <c r="G15" s="13">
        <v>233</v>
      </c>
      <c r="H15" s="11">
        <f t="shared" si="1"/>
        <v>0.023304660932186437</v>
      </c>
    </row>
    <row r="16" spans="1:8" ht="15">
      <c r="A16" s="3">
        <v>11</v>
      </c>
      <c r="B16" s="4" t="s">
        <v>15</v>
      </c>
      <c r="C16" s="15">
        <v>11732</v>
      </c>
      <c r="D16" s="13">
        <v>1031</v>
      </c>
      <c r="E16" s="11">
        <f t="shared" si="0"/>
        <v>0.08787930446641663</v>
      </c>
      <c r="F16" s="15">
        <v>11832</v>
      </c>
      <c r="G16" s="13">
        <v>538</v>
      </c>
      <c r="H16" s="11">
        <f t="shared" si="1"/>
        <v>0.045469912102772146</v>
      </c>
    </row>
    <row r="17" spans="1:8" ht="15">
      <c r="A17" s="3">
        <v>12</v>
      </c>
      <c r="B17" s="4" t="s">
        <v>16</v>
      </c>
      <c r="C17" s="15">
        <v>6215</v>
      </c>
      <c r="D17" s="13">
        <v>464</v>
      </c>
      <c r="E17" s="11">
        <f t="shared" si="0"/>
        <v>0.0746580852775543</v>
      </c>
      <c r="F17" s="15">
        <v>6414</v>
      </c>
      <c r="G17" s="13">
        <v>465</v>
      </c>
      <c r="H17" s="11">
        <f t="shared" si="1"/>
        <v>0.0724976613657624</v>
      </c>
    </row>
    <row r="18" spans="1:8" ht="15">
      <c r="A18" s="3">
        <v>13</v>
      </c>
      <c r="B18" s="4" t="s">
        <v>17</v>
      </c>
      <c r="C18" s="15">
        <v>8011</v>
      </c>
      <c r="D18" s="13">
        <v>593</v>
      </c>
      <c r="E18" s="11">
        <f t="shared" si="0"/>
        <v>0.07402321807514667</v>
      </c>
      <c r="F18" s="15">
        <v>8187</v>
      </c>
      <c r="G18" s="13">
        <v>550</v>
      </c>
      <c r="H18" s="11">
        <f t="shared" si="1"/>
        <v>0.06717967509466227</v>
      </c>
    </row>
    <row r="19" spans="1:8" ht="15">
      <c r="A19" s="3">
        <v>14</v>
      </c>
      <c r="B19" s="4" t="s">
        <v>18</v>
      </c>
      <c r="C19" s="15">
        <v>6995</v>
      </c>
      <c r="D19" s="13">
        <v>498</v>
      </c>
      <c r="E19" s="11">
        <f t="shared" si="0"/>
        <v>0.07119370979270907</v>
      </c>
      <c r="F19" s="15">
        <v>7180</v>
      </c>
      <c r="G19" s="13">
        <v>381</v>
      </c>
      <c r="H19" s="11">
        <f t="shared" si="1"/>
        <v>0.05306406685236769</v>
      </c>
    </row>
    <row r="20" spans="1:8" ht="15">
      <c r="A20" s="3">
        <v>15</v>
      </c>
      <c r="B20" s="4" t="s">
        <v>19</v>
      </c>
      <c r="C20" s="15">
        <v>7323</v>
      </c>
      <c r="D20" s="13">
        <v>697</v>
      </c>
      <c r="E20" s="11">
        <f t="shared" si="0"/>
        <v>0.09517957121398334</v>
      </c>
      <c r="F20" s="15">
        <v>7249</v>
      </c>
      <c r="G20" s="13">
        <v>553</v>
      </c>
      <c r="H20" s="11">
        <f t="shared" si="1"/>
        <v>0.07628638432887294</v>
      </c>
    </row>
    <row r="21" spans="1:8" ht="15">
      <c r="A21" s="3">
        <f>1+A20</f>
        <v>16</v>
      </c>
      <c r="B21" s="4" t="s">
        <v>20</v>
      </c>
      <c r="C21" s="15">
        <v>14825</v>
      </c>
      <c r="D21" s="13">
        <v>645</v>
      </c>
      <c r="E21" s="11">
        <f t="shared" si="0"/>
        <v>0.04350758853288364</v>
      </c>
      <c r="F21" s="15">
        <v>15135</v>
      </c>
      <c r="G21" s="13">
        <v>645</v>
      </c>
      <c r="H21" s="11">
        <f t="shared" si="1"/>
        <v>0.04261645193260654</v>
      </c>
    </row>
    <row r="22" spans="1:8" ht="15">
      <c r="A22" s="3">
        <f aca="true" t="shared" si="2" ref="A22:A46">1+A21</f>
        <v>17</v>
      </c>
      <c r="B22" s="4" t="s">
        <v>21</v>
      </c>
      <c r="C22" s="15">
        <v>4865</v>
      </c>
      <c r="D22" s="13">
        <v>869</v>
      </c>
      <c r="E22" s="11">
        <f t="shared" si="0"/>
        <v>0.178622816032888</v>
      </c>
      <c r="F22" s="15">
        <v>4885</v>
      </c>
      <c r="G22" s="13">
        <v>869</v>
      </c>
      <c r="H22" s="11">
        <f t="shared" si="1"/>
        <v>0.17789150460593653</v>
      </c>
    </row>
    <row r="23" spans="1:8" ht="15">
      <c r="A23" s="3">
        <f t="shared" si="2"/>
        <v>18</v>
      </c>
      <c r="B23" s="4" t="s">
        <v>22</v>
      </c>
      <c r="C23" s="15">
        <v>6576</v>
      </c>
      <c r="D23" s="13">
        <v>534</v>
      </c>
      <c r="E23" s="11">
        <f t="shared" si="0"/>
        <v>0.0812043795620438</v>
      </c>
      <c r="F23" s="15">
        <v>6686</v>
      </c>
      <c r="G23" s="13">
        <v>504</v>
      </c>
      <c r="H23" s="11">
        <f t="shared" si="1"/>
        <v>0.07538139395752318</v>
      </c>
    </row>
    <row r="24" spans="1:8" ht="15">
      <c r="A24" s="3">
        <f t="shared" si="2"/>
        <v>19</v>
      </c>
      <c r="B24" s="4" t="s">
        <v>23</v>
      </c>
      <c r="C24" s="15">
        <v>11385</v>
      </c>
      <c r="D24" s="13">
        <v>1000</v>
      </c>
      <c r="E24" s="11">
        <f t="shared" si="0"/>
        <v>0.0878348704435661</v>
      </c>
      <c r="F24" s="15">
        <v>11652</v>
      </c>
      <c r="G24" s="13">
        <v>1000</v>
      </c>
      <c r="H24" s="11">
        <f t="shared" si="1"/>
        <v>0.08582217645039478</v>
      </c>
    </row>
    <row r="25" spans="1:8" ht="15">
      <c r="A25" s="3">
        <f t="shared" si="2"/>
        <v>20</v>
      </c>
      <c r="B25" s="4" t="s">
        <v>24</v>
      </c>
      <c r="C25" s="15">
        <v>6501</v>
      </c>
      <c r="D25" s="13">
        <v>798</v>
      </c>
      <c r="E25" s="11">
        <f t="shared" si="0"/>
        <v>0.12275034610059991</v>
      </c>
      <c r="F25" s="15">
        <v>6682</v>
      </c>
      <c r="G25" s="13">
        <v>821</v>
      </c>
      <c r="H25" s="11">
        <f t="shared" si="1"/>
        <v>0.12286740496857228</v>
      </c>
    </row>
    <row r="26" spans="1:8" ht="15">
      <c r="A26" s="3">
        <f t="shared" si="2"/>
        <v>21</v>
      </c>
      <c r="B26" s="4" t="s">
        <v>25</v>
      </c>
      <c r="C26" s="15">
        <v>9489</v>
      </c>
      <c r="D26" s="13">
        <v>880</v>
      </c>
      <c r="E26" s="11">
        <f t="shared" si="0"/>
        <v>0.09273896090209717</v>
      </c>
      <c r="F26" s="15">
        <v>8935</v>
      </c>
      <c r="G26" s="13">
        <v>880</v>
      </c>
      <c r="H26" s="11">
        <f t="shared" si="1"/>
        <v>0.09848908785674315</v>
      </c>
    </row>
    <row r="27" spans="1:8" ht="15">
      <c r="A27" s="3">
        <f t="shared" si="2"/>
        <v>22</v>
      </c>
      <c r="B27" s="4" t="s">
        <v>44</v>
      </c>
      <c r="C27" s="15">
        <v>19291</v>
      </c>
      <c r="D27" s="13">
        <v>1113</v>
      </c>
      <c r="E27" s="11">
        <f t="shared" si="0"/>
        <v>0.05769529832564408</v>
      </c>
      <c r="F27" s="15">
        <v>19477</v>
      </c>
      <c r="G27" s="13">
        <v>1118</v>
      </c>
      <c r="H27" s="11">
        <f t="shared" si="1"/>
        <v>0.057401037120706475</v>
      </c>
    </row>
    <row r="28" spans="1:8" ht="15">
      <c r="A28" s="3">
        <f t="shared" si="2"/>
        <v>23</v>
      </c>
      <c r="B28" s="4" t="s">
        <v>26</v>
      </c>
      <c r="C28" s="15">
        <v>7035</v>
      </c>
      <c r="D28" s="13">
        <v>702</v>
      </c>
      <c r="E28" s="11">
        <f t="shared" si="0"/>
        <v>0.0997867803837953</v>
      </c>
      <c r="F28" s="15">
        <v>7075</v>
      </c>
      <c r="G28" s="13">
        <v>685</v>
      </c>
      <c r="H28" s="11">
        <f t="shared" si="1"/>
        <v>0.09681978798586573</v>
      </c>
    </row>
    <row r="29" spans="1:8" ht="15">
      <c r="A29" s="3">
        <f t="shared" si="2"/>
        <v>24</v>
      </c>
      <c r="B29" s="4" t="s">
        <v>27</v>
      </c>
      <c r="C29" s="15">
        <v>4572</v>
      </c>
      <c r="D29" s="13">
        <v>315</v>
      </c>
      <c r="E29" s="11">
        <f t="shared" si="0"/>
        <v>0.0688976377952756</v>
      </c>
      <c r="F29" s="15">
        <v>4626</v>
      </c>
      <c r="G29" s="13">
        <v>250</v>
      </c>
      <c r="H29" s="11">
        <f t="shared" si="1"/>
        <v>0.054042369217466496</v>
      </c>
    </row>
    <row r="30" spans="1:8" ht="15">
      <c r="A30" s="3">
        <f t="shared" si="2"/>
        <v>25</v>
      </c>
      <c r="B30" s="4" t="s">
        <v>28</v>
      </c>
      <c r="C30" s="15">
        <v>8565</v>
      </c>
      <c r="D30" s="13">
        <v>1217</v>
      </c>
      <c r="E30" s="11">
        <f t="shared" si="0"/>
        <v>0.14208990075890252</v>
      </c>
      <c r="F30" s="15">
        <v>8700</v>
      </c>
      <c r="G30" s="13">
        <v>1217</v>
      </c>
      <c r="H30" s="11">
        <f t="shared" si="1"/>
        <v>0.13988505747126437</v>
      </c>
    </row>
    <row r="31" spans="1:8" ht="15">
      <c r="A31" s="3">
        <f t="shared" si="2"/>
        <v>26</v>
      </c>
      <c r="B31" s="4" t="s">
        <v>29</v>
      </c>
      <c r="C31" s="15">
        <v>17015</v>
      </c>
      <c r="D31" s="13">
        <v>1497</v>
      </c>
      <c r="E31" s="11">
        <f t="shared" si="0"/>
        <v>0.0879811930649427</v>
      </c>
      <c r="F31" s="15">
        <v>17017</v>
      </c>
      <c r="G31" s="13">
        <v>1457</v>
      </c>
      <c r="H31" s="11">
        <f t="shared" si="1"/>
        <v>0.08562026209085033</v>
      </c>
    </row>
    <row r="32" spans="1:8" ht="15">
      <c r="A32" s="3">
        <f t="shared" si="2"/>
        <v>27</v>
      </c>
      <c r="B32" s="4" t="s">
        <v>30</v>
      </c>
      <c r="C32" s="15">
        <v>8851</v>
      </c>
      <c r="D32" s="13">
        <v>963</v>
      </c>
      <c r="E32" s="11">
        <f t="shared" si="0"/>
        <v>0.10880126539374083</v>
      </c>
      <c r="F32" s="15">
        <v>8955</v>
      </c>
      <c r="G32" s="13">
        <v>843</v>
      </c>
      <c r="H32" s="11">
        <f t="shared" si="1"/>
        <v>0.09413735343383585</v>
      </c>
    </row>
    <row r="33" spans="1:8" ht="15">
      <c r="A33" s="3">
        <f t="shared" si="2"/>
        <v>28</v>
      </c>
      <c r="B33" s="4" t="s">
        <v>31</v>
      </c>
      <c r="C33" s="15">
        <v>54507</v>
      </c>
      <c r="D33" s="13">
        <v>3103</v>
      </c>
      <c r="E33" s="11">
        <f t="shared" si="0"/>
        <v>0.05692846790320509</v>
      </c>
      <c r="F33" s="15">
        <v>57663</v>
      </c>
      <c r="G33" s="13">
        <v>3091</v>
      </c>
      <c r="H33" s="11">
        <f t="shared" si="1"/>
        <v>0.05360456445207499</v>
      </c>
    </row>
    <row r="34" spans="1:8" ht="15">
      <c r="A34" s="3">
        <f t="shared" si="2"/>
        <v>29</v>
      </c>
      <c r="B34" s="4" t="s">
        <v>32</v>
      </c>
      <c r="C34" s="15">
        <v>11982</v>
      </c>
      <c r="D34" s="13">
        <v>702</v>
      </c>
      <c r="E34" s="11">
        <f t="shared" si="0"/>
        <v>0.058587881822734104</v>
      </c>
      <c r="F34" s="15">
        <v>12320</v>
      </c>
      <c r="G34" s="13">
        <v>726</v>
      </c>
      <c r="H34" s="11">
        <f t="shared" si="1"/>
        <v>0.05892857142857143</v>
      </c>
    </row>
    <row r="35" spans="1:8" ht="15">
      <c r="A35" s="3">
        <f t="shared" si="2"/>
        <v>30</v>
      </c>
      <c r="B35" s="4" t="s">
        <v>33</v>
      </c>
      <c r="C35" s="15">
        <v>12013</v>
      </c>
      <c r="D35" s="13">
        <v>1400</v>
      </c>
      <c r="E35" s="11">
        <f t="shared" si="0"/>
        <v>0.11654041455090319</v>
      </c>
      <c r="F35" s="15">
        <v>12306</v>
      </c>
      <c r="G35" s="13">
        <v>1400</v>
      </c>
      <c r="H35" s="11">
        <f t="shared" si="1"/>
        <v>0.11376564277588168</v>
      </c>
    </row>
    <row r="36" spans="1:8" ht="15">
      <c r="A36" s="3">
        <f t="shared" si="2"/>
        <v>31</v>
      </c>
      <c r="B36" s="4" t="s">
        <v>34</v>
      </c>
      <c r="C36" s="15">
        <v>5950</v>
      </c>
      <c r="D36" s="13">
        <v>330</v>
      </c>
      <c r="E36" s="11">
        <f t="shared" si="0"/>
        <v>0.05546218487394958</v>
      </c>
      <c r="F36" s="15">
        <v>6306</v>
      </c>
      <c r="G36" s="13">
        <v>391</v>
      </c>
      <c r="H36" s="11">
        <f t="shared" si="1"/>
        <v>0.06200444021566762</v>
      </c>
    </row>
    <row r="37" spans="1:8" ht="15">
      <c r="A37" s="3">
        <f t="shared" si="2"/>
        <v>32</v>
      </c>
      <c r="B37" s="4" t="s">
        <v>35</v>
      </c>
      <c r="C37" s="15">
        <v>14570</v>
      </c>
      <c r="D37" s="13">
        <v>710</v>
      </c>
      <c r="E37" s="11">
        <f t="shared" si="0"/>
        <v>0.048730267673301304</v>
      </c>
      <c r="F37" s="15">
        <v>14960</v>
      </c>
      <c r="G37" s="13">
        <v>712</v>
      </c>
      <c r="H37" s="11">
        <f t="shared" si="1"/>
        <v>0.04759358288770053</v>
      </c>
    </row>
    <row r="38" spans="1:8" ht="15">
      <c r="A38" s="3">
        <f t="shared" si="2"/>
        <v>33</v>
      </c>
      <c r="B38" s="4" t="s">
        <v>36</v>
      </c>
      <c r="C38" s="15">
        <v>17794</v>
      </c>
      <c r="D38" s="13">
        <v>1225</v>
      </c>
      <c r="E38" s="11">
        <f t="shared" si="0"/>
        <v>0.06884343036978757</v>
      </c>
      <c r="F38" s="15">
        <v>18610</v>
      </c>
      <c r="G38" s="13">
        <v>1269</v>
      </c>
      <c r="H38" s="11">
        <f t="shared" si="1"/>
        <v>0.06818914562063406</v>
      </c>
    </row>
    <row r="39" spans="1:8" ht="15">
      <c r="A39" s="3">
        <f t="shared" si="2"/>
        <v>34</v>
      </c>
      <c r="B39" s="4" t="s">
        <v>37</v>
      </c>
      <c r="C39" s="15">
        <v>4810</v>
      </c>
      <c r="D39" s="13">
        <v>464</v>
      </c>
      <c r="E39" s="11">
        <f t="shared" si="0"/>
        <v>0.09646569646569647</v>
      </c>
      <c r="F39" s="15">
        <v>4875</v>
      </c>
      <c r="G39" s="13">
        <v>462</v>
      </c>
      <c r="H39" s="11">
        <f t="shared" si="1"/>
        <v>0.09476923076923077</v>
      </c>
    </row>
    <row r="40" spans="1:8" ht="15">
      <c r="A40" s="3">
        <f t="shared" si="2"/>
        <v>35</v>
      </c>
      <c r="B40" s="4" t="s">
        <v>38</v>
      </c>
      <c r="C40" s="15">
        <v>4406</v>
      </c>
      <c r="D40" s="13">
        <v>267</v>
      </c>
      <c r="E40" s="11">
        <f t="shared" si="0"/>
        <v>0.06059918293236496</v>
      </c>
      <c r="F40" s="15">
        <v>4443</v>
      </c>
      <c r="G40" s="13">
        <v>279</v>
      </c>
      <c r="H40" s="11">
        <f t="shared" si="1"/>
        <v>0.06279540850776502</v>
      </c>
    </row>
    <row r="41" spans="1:8" ht="15">
      <c r="A41" s="3">
        <f t="shared" si="2"/>
        <v>36</v>
      </c>
      <c r="B41" s="4" t="s">
        <v>45</v>
      </c>
      <c r="C41" s="15">
        <v>26041</v>
      </c>
      <c r="D41" s="14">
        <v>2105</v>
      </c>
      <c r="E41" s="11">
        <f t="shared" si="0"/>
        <v>0.08083406935217542</v>
      </c>
      <c r="F41" s="15">
        <v>26490</v>
      </c>
      <c r="G41" s="14">
        <v>2193</v>
      </c>
      <c r="H41" s="11">
        <f t="shared" si="1"/>
        <v>0.08278595696489241</v>
      </c>
    </row>
    <row r="42" spans="1:8" ht="15">
      <c r="A42" s="3">
        <f t="shared" si="2"/>
        <v>37</v>
      </c>
      <c r="B42" s="4" t="s">
        <v>39</v>
      </c>
      <c r="C42" s="15">
        <v>10823</v>
      </c>
      <c r="D42" s="13">
        <v>919</v>
      </c>
      <c r="E42" s="11">
        <f t="shared" si="0"/>
        <v>0.08491176198835812</v>
      </c>
      <c r="F42" s="15">
        <v>11559</v>
      </c>
      <c r="G42" s="13">
        <v>919</v>
      </c>
      <c r="H42" s="11">
        <f t="shared" si="1"/>
        <v>0.07950514750410935</v>
      </c>
    </row>
    <row r="43" spans="1:8" ht="15">
      <c r="A43" s="3">
        <f t="shared" si="2"/>
        <v>38</v>
      </c>
      <c r="B43" s="4" t="s">
        <v>40</v>
      </c>
      <c r="C43" s="15">
        <v>15415</v>
      </c>
      <c r="D43" s="13">
        <v>703</v>
      </c>
      <c r="E43" s="11">
        <f t="shared" si="0"/>
        <v>0.0456049302627311</v>
      </c>
      <c r="F43" s="15">
        <v>15985</v>
      </c>
      <c r="G43" s="13">
        <v>666</v>
      </c>
      <c r="H43" s="11">
        <f t="shared" si="1"/>
        <v>0.041664060056302785</v>
      </c>
    </row>
    <row r="44" spans="1:8" ht="15">
      <c r="A44" s="3">
        <f t="shared" si="2"/>
        <v>39</v>
      </c>
      <c r="B44" s="4" t="s">
        <v>41</v>
      </c>
      <c r="C44" s="15">
        <v>8170</v>
      </c>
      <c r="D44" s="13">
        <v>579</v>
      </c>
      <c r="E44" s="11">
        <f t="shared" si="0"/>
        <v>0.07086903304773562</v>
      </c>
      <c r="F44" s="15">
        <v>8276</v>
      </c>
      <c r="G44" s="13">
        <v>545</v>
      </c>
      <c r="H44" s="11">
        <f t="shared" si="1"/>
        <v>0.06585306911551474</v>
      </c>
    </row>
    <row r="45" spans="1:8" ht="15">
      <c r="A45" s="3">
        <f t="shared" si="2"/>
        <v>40</v>
      </c>
      <c r="B45" s="4" t="s">
        <v>42</v>
      </c>
      <c r="C45" s="15">
        <v>7895</v>
      </c>
      <c r="D45" s="13">
        <v>283</v>
      </c>
      <c r="E45" s="11">
        <f t="shared" si="0"/>
        <v>0.03584547181760608</v>
      </c>
      <c r="F45" s="15">
        <v>8341</v>
      </c>
      <c r="G45" s="13">
        <v>276</v>
      </c>
      <c r="H45" s="11">
        <f t="shared" si="1"/>
        <v>0.03308955760700156</v>
      </c>
    </row>
    <row r="46" spans="1:8" ht="15">
      <c r="A46" s="3">
        <f t="shared" si="2"/>
        <v>41</v>
      </c>
      <c r="B46" s="4" t="s">
        <v>46</v>
      </c>
      <c r="C46" s="15">
        <v>12316</v>
      </c>
      <c r="D46" s="14">
        <v>545</v>
      </c>
      <c r="E46" s="11">
        <f t="shared" si="0"/>
        <v>0.044251380318285155</v>
      </c>
      <c r="F46" s="15">
        <v>9799</v>
      </c>
      <c r="G46" s="14">
        <v>545</v>
      </c>
      <c r="H46" s="11">
        <f t="shared" si="1"/>
        <v>0.055617920195938364</v>
      </c>
    </row>
    <row r="47" spans="1:8" ht="15.75">
      <c r="A47" s="19" t="s">
        <v>4</v>
      </c>
      <c r="B47" s="19"/>
      <c r="C47" s="16">
        <f>SUM(C14:C46)</f>
        <v>388111</v>
      </c>
      <c r="D47" s="5">
        <f>SUM(D14:D46)</f>
        <v>28404</v>
      </c>
      <c r="E47" s="8">
        <f t="shared" si="0"/>
        <v>0.07318524855002821</v>
      </c>
      <c r="F47" s="16">
        <f>SUM(F14:F46)</f>
        <v>394796</v>
      </c>
      <c r="G47" s="5">
        <f>SUM(G14:G46)</f>
        <v>27383</v>
      </c>
      <c r="H47" s="8">
        <f t="shared" si="1"/>
        <v>0.06935987193385951</v>
      </c>
    </row>
    <row r="48" spans="1:8" ht="15.75">
      <c r="A48" s="18" t="s">
        <v>5</v>
      </c>
      <c r="B48" s="18"/>
      <c r="C48" s="17">
        <f>C47+C13</f>
        <v>934610</v>
      </c>
      <c r="D48" s="6">
        <f>D47+D13</f>
        <v>56609</v>
      </c>
      <c r="E48" s="9">
        <f t="shared" si="0"/>
        <v>0.06056964937246552</v>
      </c>
      <c r="F48" s="17">
        <f>F47+F13</f>
        <v>949849</v>
      </c>
      <c r="G48" s="6">
        <f>G47+G13</f>
        <v>54093</v>
      </c>
      <c r="H48" s="9">
        <f t="shared" si="1"/>
        <v>0.05694905190193389</v>
      </c>
    </row>
  </sheetData>
  <sheetProtection/>
  <mergeCells count="6">
    <mergeCell ref="A48:B48"/>
    <mergeCell ref="A13:B13"/>
    <mergeCell ref="A47:B47"/>
    <mergeCell ref="A3:H3"/>
    <mergeCell ref="A2:H2"/>
    <mergeCell ref="A1:H1"/>
  </mergeCells>
  <printOptions/>
  <pageMargins left="0.5905511811023623" right="0.5905511811023623" top="0.31496062992125984" bottom="0.31496062992125984" header="0" footer="0"/>
  <pageSetup blackAndWhite="1"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Пургин СВ</dc:creator>
  <cp:keywords/>
  <dc:description/>
  <cp:lastModifiedBy>Инна Кравченко</cp:lastModifiedBy>
  <cp:lastPrinted>2023-02-13T07:03:33Z</cp:lastPrinted>
  <dcterms:created xsi:type="dcterms:W3CDTF">2013-05-21T04:46:01Z</dcterms:created>
  <dcterms:modified xsi:type="dcterms:W3CDTF">2023-02-13T07:03:57Z</dcterms:modified>
  <cp:category/>
  <cp:version/>
  <cp:contentType/>
  <cp:contentStatus/>
</cp:coreProperties>
</file>