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Приложение №1" sheetId="1" r:id="rId1"/>
  </sheets>
  <definedNames>
    <definedName name="_xlnm.Print_Titles" localSheetId="0">'Приложение №1'!$4:$4</definedName>
  </definedNames>
  <calcPr fullCalcOnLoad="1"/>
</workbook>
</file>

<file path=xl/sharedStrings.xml><?xml version="1.0" encoding="utf-8"?>
<sst xmlns="http://schemas.openxmlformats.org/spreadsheetml/2006/main" count="57" uniqueCount="55">
  <si>
    <t>Приложение №1</t>
  </si>
  <si>
    <t>ТАБЛИЦА</t>
  </si>
  <si>
    <t>Города, районы</t>
  </si>
  <si>
    <t>№ п/п</t>
  </si>
  <si>
    <t>Всего по городам</t>
  </si>
  <si>
    <t>Всего по районам</t>
  </si>
  <si>
    <t>Всего по области</t>
  </si>
  <si>
    <t>Бугуруслан</t>
  </si>
  <si>
    <t>Бузулук</t>
  </si>
  <si>
    <t>Гай</t>
  </si>
  <si>
    <t>Медногорск</t>
  </si>
  <si>
    <t>Новотроицк</t>
  </si>
  <si>
    <t>Оренбург</t>
  </si>
  <si>
    <t>Орск</t>
  </si>
  <si>
    <t>Сорочинск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</si>
  <si>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</si>
  <si>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</si>
  <si>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</si>
  <si>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</si>
  <si>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</si>
  <si>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</si>
  <si>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</si>
  <si>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</si>
  <si>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</si>
  <si>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</si>
  <si>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</si>
  <si>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</si>
  <si>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</si>
  <si>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</si>
  <si>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</si>
  <si>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</si>
  <si>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</si>
  <si>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</si>
  <si>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</si>
  <si>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</si>
  <si>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</si>
  <si>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</si>
  <si>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</si>
  <si>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</si>
  <si>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</si>
  <si>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</si>
  <si>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</si>
  <si>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</si>
  <si>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</si>
  <si>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Абдулинский</t>
  </si>
  <si>
    <t>Кувандыкский</t>
  </si>
  <si>
    <t>Соль-Илецкий</t>
  </si>
  <si>
    <t>Ясненский</t>
  </si>
  <si>
    <t>потреб-
ность</t>
  </si>
  <si>
    <t>кадры
(чел.)</t>
  </si>
  <si>
    <t>Население
2021г.</t>
  </si>
  <si>
    <t>%
2021г.</t>
  </si>
  <si>
    <t xml:space="preserve"> обеспеченности населения Оренбургской области штатными физкультурными кадрами 
в 2021-2022 годах</t>
  </si>
  <si>
    <t>Население
2022г.</t>
  </si>
  <si>
    <t>%
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</si>
</sst>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 wrapText="1"/>
    </xf>
    <xf numFmtId="188" fontId="42" fillId="33" borderId="10" xfId="0" applyNumberFormat="1" applyFont="1" applyFill="1" applyBorder="1" applyAlignment="1">
      <alignment horizontal="center" vertical="center"/>
    </xf>
    <xf numFmtId="188" fontId="42" fillId="31" borderId="10" xfId="0" applyNumberFormat="1" applyFont="1" applyFill="1" applyBorder="1" applyAlignment="1">
      <alignment horizontal="center" vertical="center"/>
    </xf>
    <xf numFmtId="3" fontId="42" fillId="33" borderId="10" xfId="0" applyNumberFormat="1" applyFont="1" applyFill="1" applyBorder="1" applyAlignment="1">
      <alignment horizontal="center" vertical="center"/>
    </xf>
    <xf numFmtId="3" fontId="42" fillId="31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183" fontId="42" fillId="33" borderId="10" xfId="0" applyNumberFormat="1" applyFont="1" applyFill="1" applyBorder="1" applyAlignment="1">
      <alignment horizontal="center" vertical="center"/>
    </xf>
    <xf numFmtId="183" fontId="42" fillId="31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 wrapText="1"/>
    </xf>
    <xf numFmtId="183" fontId="44" fillId="33" borderId="10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1" borderId="10" xfId="0" applyNumberFormat="1" applyFont="1" applyFill="1" applyBorder="1" applyAlignment="1">
      <alignment horizontal="center" vertical="center"/>
    </xf>
    <xf numFmtId="0" fontId="42" fillId="31" borderId="11" xfId="0" applyFont="1" applyFill="1" applyBorder="1" applyAlignment="1">
      <alignment horizontal="left"/>
    </xf>
    <xf numFmtId="0" fontId="42" fillId="31" borderId="12" xfId="0" applyFont="1" applyFill="1" applyBorder="1" applyAlignment="1">
      <alignment horizontal="lef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 wrapText="1"/>
    </xf>
    <xf numFmtId="0" fontId="42" fillId="33" borderId="11" xfId="0" applyFont="1" applyFill="1" applyBorder="1" applyAlignment="1">
      <alignment horizontal="left"/>
    </xf>
    <xf numFmtId="0" fontId="42" fillId="33" borderId="12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115" zoomScaleNormal="115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43" sqref="K43"/>
    </sheetView>
  </sheetViews>
  <sheetFormatPr defaultColWidth="9.140625" defaultRowHeight="15"/>
  <cols>
    <col min="1" max="1" width="4.00390625" style="2" bestFit="1" customWidth="1"/>
    <col min="2" max="2" width="18.7109375" style="2" bestFit="1" customWidth="1"/>
    <col min="3" max="3" width="9.421875" style="2" bestFit="1" customWidth="1"/>
    <col min="4" max="5" width="7.140625" style="2" customWidth="1"/>
    <col min="6" max="6" width="10.140625" style="2" customWidth="1"/>
    <col min="7" max="7" width="9.421875" style="2" bestFit="1" customWidth="1"/>
    <col min="8" max="9" width="7.140625" style="2" customWidth="1"/>
    <col min="10" max="10" width="10.140625" style="2" customWidth="1"/>
    <col min="11" max="16384" width="9.140625" style="2" customWidth="1"/>
  </cols>
  <sheetData>
    <row r="1" spans="1:10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0" customHeight="1">
      <c r="A3" s="26" t="s">
        <v>52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5.5">
      <c r="A4" s="10" t="s">
        <v>3</v>
      </c>
      <c r="B4" s="10" t="s">
        <v>2</v>
      </c>
      <c r="C4" s="10" t="s">
        <v>50</v>
      </c>
      <c r="D4" s="13" t="s">
        <v>48</v>
      </c>
      <c r="E4" s="10" t="s">
        <v>49</v>
      </c>
      <c r="F4" s="13" t="s">
        <v>51</v>
      </c>
      <c r="G4" s="10" t="s">
        <v>53</v>
      </c>
      <c r="H4" s="13" t="s">
        <v>48</v>
      </c>
      <c r="I4" s="10" t="s">
        <v>49</v>
      </c>
      <c r="J4" s="13" t="s">
        <v>54</v>
      </c>
    </row>
    <row r="5" spans="1:10" ht="15">
      <c r="A5" s="3">
        <v>1</v>
      </c>
      <c r="B5" s="1" t="s">
        <v>7</v>
      </c>
      <c r="C5" s="4">
        <v>48.1</v>
      </c>
      <c r="D5" s="15">
        <f aca="true" t="shared" si="0" ref="D5:D12">(C5/10)*26</f>
        <v>125.06000000000002</v>
      </c>
      <c r="E5" s="17">
        <v>79</v>
      </c>
      <c r="F5" s="14">
        <f aca="true" t="shared" si="1" ref="F5:F27">E5/D5</f>
        <v>0.6316967855429393</v>
      </c>
      <c r="G5" s="4">
        <v>44.6</v>
      </c>
      <c r="H5" s="15">
        <f>(G5/10)*26</f>
        <v>115.96</v>
      </c>
      <c r="I5" s="17">
        <v>81</v>
      </c>
      <c r="J5" s="14">
        <f>I5/H5</f>
        <v>0.6985167299068644</v>
      </c>
    </row>
    <row r="6" spans="1:10" ht="15">
      <c r="A6" s="3">
        <v>2</v>
      </c>
      <c r="B6" s="1" t="s">
        <v>8</v>
      </c>
      <c r="C6" s="4">
        <v>86</v>
      </c>
      <c r="D6" s="15">
        <f t="shared" si="0"/>
        <v>223.6</v>
      </c>
      <c r="E6" s="17">
        <v>124</v>
      </c>
      <c r="F6" s="14">
        <f t="shared" si="1"/>
        <v>0.554561717352415</v>
      </c>
      <c r="G6" s="4">
        <v>81</v>
      </c>
      <c r="H6" s="15">
        <f aca="true" t="shared" si="2" ref="H6:H45">(G6/10)*26</f>
        <v>210.6</v>
      </c>
      <c r="I6" s="17">
        <v>126</v>
      </c>
      <c r="J6" s="14">
        <f aca="true" t="shared" si="3" ref="J6:J45">I6/H6</f>
        <v>0.5982905982905983</v>
      </c>
    </row>
    <row r="7" spans="1:10" ht="15">
      <c r="A7" s="3">
        <v>3</v>
      </c>
      <c r="B7" s="1" t="s">
        <v>9</v>
      </c>
      <c r="C7" s="4">
        <v>42.3</v>
      </c>
      <c r="D7" s="15">
        <f t="shared" si="0"/>
        <v>109.97999999999999</v>
      </c>
      <c r="E7" s="17">
        <v>62</v>
      </c>
      <c r="F7" s="14">
        <f t="shared" si="1"/>
        <v>0.5637388616112021</v>
      </c>
      <c r="G7" s="4">
        <v>38.3</v>
      </c>
      <c r="H7" s="15">
        <f t="shared" si="2"/>
        <v>99.57999999999998</v>
      </c>
      <c r="I7" s="17">
        <v>72</v>
      </c>
      <c r="J7" s="14">
        <f t="shared" si="3"/>
        <v>0.7230367543683471</v>
      </c>
    </row>
    <row r="8" spans="1:10" ht="15">
      <c r="A8" s="3">
        <v>4</v>
      </c>
      <c r="B8" s="1" t="s">
        <v>10</v>
      </c>
      <c r="C8" s="4">
        <v>25.6</v>
      </c>
      <c r="D8" s="15">
        <f t="shared" si="0"/>
        <v>66.56</v>
      </c>
      <c r="E8" s="17">
        <v>34</v>
      </c>
      <c r="F8" s="14">
        <f t="shared" si="1"/>
        <v>0.5108173076923077</v>
      </c>
      <c r="G8" s="4">
        <v>23.2</v>
      </c>
      <c r="H8" s="15">
        <f t="shared" si="2"/>
        <v>60.31999999999999</v>
      </c>
      <c r="I8" s="17">
        <v>32</v>
      </c>
      <c r="J8" s="14">
        <f t="shared" si="3"/>
        <v>0.5305039787798409</v>
      </c>
    </row>
    <row r="9" spans="1:10" ht="15">
      <c r="A9" s="3">
        <v>5</v>
      </c>
      <c r="B9" s="1" t="s">
        <v>11</v>
      </c>
      <c r="C9" s="4">
        <v>88.9</v>
      </c>
      <c r="D9" s="15">
        <f t="shared" si="0"/>
        <v>231.14000000000001</v>
      </c>
      <c r="E9" s="17">
        <v>136</v>
      </c>
      <c r="F9" s="14">
        <f t="shared" si="1"/>
        <v>0.5883879899627931</v>
      </c>
      <c r="G9" s="4">
        <v>82</v>
      </c>
      <c r="H9" s="15">
        <f t="shared" si="2"/>
        <v>213.2</v>
      </c>
      <c r="I9" s="17">
        <v>144</v>
      </c>
      <c r="J9" s="14">
        <f t="shared" si="3"/>
        <v>0.675422138836773</v>
      </c>
    </row>
    <row r="10" spans="1:10" ht="15">
      <c r="A10" s="3">
        <v>6</v>
      </c>
      <c r="B10" s="1" t="s">
        <v>12</v>
      </c>
      <c r="C10" s="4">
        <v>587.4</v>
      </c>
      <c r="D10" s="15">
        <f t="shared" si="0"/>
        <v>1527.2399999999998</v>
      </c>
      <c r="E10" s="17">
        <v>1382</v>
      </c>
      <c r="F10" s="14">
        <f t="shared" si="1"/>
        <v>0.9049003431025904</v>
      </c>
      <c r="G10" s="4">
        <v>551.3</v>
      </c>
      <c r="H10" s="15">
        <f t="shared" si="2"/>
        <v>1433.3799999999999</v>
      </c>
      <c r="I10" s="17">
        <v>1365</v>
      </c>
      <c r="J10" s="14">
        <f t="shared" si="3"/>
        <v>0.9522945764556504</v>
      </c>
    </row>
    <row r="11" spans="1:10" ht="15">
      <c r="A11" s="3">
        <v>7</v>
      </c>
      <c r="B11" s="1" t="s">
        <v>13</v>
      </c>
      <c r="C11" s="4">
        <v>228.7</v>
      </c>
      <c r="D11" s="15">
        <f t="shared" si="0"/>
        <v>594.6199999999999</v>
      </c>
      <c r="E11" s="17">
        <v>446</v>
      </c>
      <c r="F11" s="14">
        <f t="shared" si="1"/>
        <v>0.7500588611213886</v>
      </c>
      <c r="G11" s="4">
        <v>213.1</v>
      </c>
      <c r="H11" s="15">
        <f t="shared" si="2"/>
        <v>554.06</v>
      </c>
      <c r="I11" s="17">
        <v>446</v>
      </c>
      <c r="J11" s="14">
        <f t="shared" si="3"/>
        <v>0.804966971086164</v>
      </c>
    </row>
    <row r="12" spans="1:10" ht="15">
      <c r="A12" s="3">
        <v>8</v>
      </c>
      <c r="B12" s="1" t="s">
        <v>14</v>
      </c>
      <c r="C12" s="4">
        <v>39.1</v>
      </c>
      <c r="D12" s="15">
        <f t="shared" si="0"/>
        <v>101.66</v>
      </c>
      <c r="E12" s="18">
        <v>64</v>
      </c>
      <c r="F12" s="14">
        <f t="shared" si="1"/>
        <v>0.629549478654338</v>
      </c>
      <c r="G12" s="4">
        <v>36.1</v>
      </c>
      <c r="H12" s="15">
        <f>(G12/10)*26</f>
        <v>93.86000000000001</v>
      </c>
      <c r="I12" s="18">
        <v>64</v>
      </c>
      <c r="J12" s="14">
        <f>I12/H12</f>
        <v>0.6818666098444491</v>
      </c>
    </row>
    <row r="13" spans="1:10" ht="15.75">
      <c r="A13" s="27" t="s">
        <v>4</v>
      </c>
      <c r="B13" s="28"/>
      <c r="C13" s="6">
        <f>SUM(C5:C12)</f>
        <v>1146.1</v>
      </c>
      <c r="D13" s="8">
        <f>SUM(D5:D12)</f>
        <v>2979.8599999999997</v>
      </c>
      <c r="E13" s="20">
        <f>SUM(E5:E12)</f>
        <v>2327</v>
      </c>
      <c r="F13" s="11">
        <f t="shared" si="1"/>
        <v>0.7809091702294739</v>
      </c>
      <c r="G13" s="6">
        <f>SUM(G5:G12)</f>
        <v>1069.5999999999997</v>
      </c>
      <c r="H13" s="8">
        <f>SUM(H5:H12)</f>
        <v>2780.96</v>
      </c>
      <c r="I13" s="20">
        <f>SUM(I5:I12)</f>
        <v>2330</v>
      </c>
      <c r="J13" s="11">
        <f>I13/H13</f>
        <v>0.8378401703009033</v>
      </c>
    </row>
    <row r="14" spans="1:10" ht="15">
      <c r="A14" s="3">
        <v>9</v>
      </c>
      <c r="B14" s="5" t="s">
        <v>44</v>
      </c>
      <c r="C14" s="4">
        <v>24.8</v>
      </c>
      <c r="D14" s="15">
        <f aca="true" t="shared" si="4" ref="D14:D27">(C14/10)*26</f>
        <v>64.48</v>
      </c>
      <c r="E14" s="16">
        <v>42</v>
      </c>
      <c r="F14" s="14">
        <f t="shared" si="1"/>
        <v>0.6513647642679901</v>
      </c>
      <c r="G14" s="4">
        <v>22.5</v>
      </c>
      <c r="H14" s="15">
        <f t="shared" si="2"/>
        <v>58.5</v>
      </c>
      <c r="I14" s="16">
        <v>38</v>
      </c>
      <c r="J14" s="14">
        <f t="shared" si="3"/>
        <v>0.6495726495726496</v>
      </c>
    </row>
    <row r="15" spans="1:10" ht="15">
      <c r="A15" s="3">
        <v>10</v>
      </c>
      <c r="B15" s="5" t="s">
        <v>15</v>
      </c>
      <c r="C15" s="4">
        <v>21.1</v>
      </c>
      <c r="D15" s="15">
        <f t="shared" si="4"/>
        <v>54.86000000000001</v>
      </c>
      <c r="E15" s="16">
        <v>40</v>
      </c>
      <c r="F15" s="14">
        <f t="shared" si="1"/>
        <v>0.7291286912139991</v>
      </c>
      <c r="G15" s="4">
        <v>19</v>
      </c>
      <c r="H15" s="15">
        <f t="shared" si="2"/>
        <v>49.4</v>
      </c>
      <c r="I15" s="16">
        <v>28</v>
      </c>
      <c r="J15" s="14">
        <f t="shared" si="3"/>
        <v>0.5668016194331984</v>
      </c>
    </row>
    <row r="16" spans="1:10" ht="15">
      <c r="A16" s="3">
        <v>11</v>
      </c>
      <c r="B16" s="5" t="s">
        <v>16</v>
      </c>
      <c r="C16" s="4">
        <v>23.9</v>
      </c>
      <c r="D16" s="15">
        <f t="shared" si="4"/>
        <v>62.13999999999999</v>
      </c>
      <c r="E16" s="16">
        <v>39</v>
      </c>
      <c r="F16" s="14">
        <f t="shared" si="1"/>
        <v>0.6276150627615064</v>
      </c>
      <c r="G16" s="4">
        <v>21.9</v>
      </c>
      <c r="H16" s="15">
        <f t="shared" si="2"/>
        <v>56.94</v>
      </c>
      <c r="I16" s="16">
        <v>41</v>
      </c>
      <c r="J16" s="14">
        <f t="shared" si="3"/>
        <v>0.7200561995082543</v>
      </c>
    </row>
    <row r="17" spans="1:10" ht="15">
      <c r="A17" s="3">
        <f>1+A16</f>
        <v>12</v>
      </c>
      <c r="B17" s="5" t="s">
        <v>17</v>
      </c>
      <c r="C17" s="4">
        <v>13.2</v>
      </c>
      <c r="D17" s="15">
        <f t="shared" si="4"/>
        <v>34.31999999999999</v>
      </c>
      <c r="E17" s="16">
        <v>22</v>
      </c>
      <c r="F17" s="14">
        <f t="shared" si="1"/>
        <v>0.6410256410256412</v>
      </c>
      <c r="G17" s="4">
        <v>11.9</v>
      </c>
      <c r="H17" s="15">
        <f t="shared" si="2"/>
        <v>30.939999999999998</v>
      </c>
      <c r="I17" s="16">
        <v>23</v>
      </c>
      <c r="J17" s="14">
        <f t="shared" si="3"/>
        <v>0.7433742727860375</v>
      </c>
    </row>
    <row r="18" spans="1:10" ht="15">
      <c r="A18" s="3">
        <f aca="true" t="shared" si="5" ref="A18:A46">1+A17</f>
        <v>13</v>
      </c>
      <c r="B18" s="5" t="s">
        <v>18</v>
      </c>
      <c r="C18" s="4">
        <v>16.9</v>
      </c>
      <c r="D18" s="15">
        <f t="shared" si="4"/>
        <v>43.94</v>
      </c>
      <c r="E18" s="16">
        <v>38</v>
      </c>
      <c r="F18" s="14">
        <f t="shared" si="1"/>
        <v>0.8648156577150661</v>
      </c>
      <c r="G18" s="4">
        <v>15.2</v>
      </c>
      <c r="H18" s="15">
        <f t="shared" si="2"/>
        <v>39.52</v>
      </c>
      <c r="I18" s="16">
        <v>34</v>
      </c>
      <c r="J18" s="14">
        <f t="shared" si="3"/>
        <v>0.8603238866396761</v>
      </c>
    </row>
    <row r="19" spans="1:10" ht="15">
      <c r="A19" s="3">
        <f t="shared" si="5"/>
        <v>14</v>
      </c>
      <c r="B19" s="5" t="s">
        <v>19</v>
      </c>
      <c r="C19" s="4">
        <v>14.7</v>
      </c>
      <c r="D19" s="15">
        <f t="shared" si="4"/>
        <v>38.22</v>
      </c>
      <c r="E19" s="16">
        <v>27</v>
      </c>
      <c r="F19" s="14">
        <f t="shared" si="1"/>
        <v>0.7064364207221351</v>
      </c>
      <c r="G19" s="4">
        <v>13.1</v>
      </c>
      <c r="H19" s="15">
        <f t="shared" si="2"/>
        <v>34.06</v>
      </c>
      <c r="I19" s="16">
        <v>30</v>
      </c>
      <c r="J19" s="14">
        <f t="shared" si="3"/>
        <v>0.8807985907222547</v>
      </c>
    </row>
    <row r="20" spans="1:10" ht="15">
      <c r="A20" s="3">
        <f t="shared" si="5"/>
        <v>15</v>
      </c>
      <c r="B20" s="5" t="s">
        <v>20</v>
      </c>
      <c r="C20" s="4">
        <v>16.5</v>
      </c>
      <c r="D20" s="15">
        <f t="shared" si="4"/>
        <v>42.9</v>
      </c>
      <c r="E20" s="16">
        <v>47</v>
      </c>
      <c r="F20" s="14">
        <f t="shared" si="1"/>
        <v>1.0955710955710956</v>
      </c>
      <c r="G20" s="4">
        <v>14.9</v>
      </c>
      <c r="H20" s="15">
        <f t="shared" si="2"/>
        <v>38.74</v>
      </c>
      <c r="I20" s="16">
        <v>37</v>
      </c>
      <c r="J20" s="14">
        <f t="shared" si="3"/>
        <v>0.9550851832731027</v>
      </c>
    </row>
    <row r="21" spans="1:10" ht="15">
      <c r="A21" s="3">
        <f t="shared" si="5"/>
        <v>16</v>
      </c>
      <c r="B21" s="5" t="s">
        <v>21</v>
      </c>
      <c r="C21" s="4">
        <v>29.6</v>
      </c>
      <c r="D21" s="15">
        <f t="shared" si="4"/>
        <v>76.96</v>
      </c>
      <c r="E21" s="16">
        <v>44</v>
      </c>
      <c r="F21" s="14">
        <f t="shared" si="1"/>
        <v>0.5717255717255718</v>
      </c>
      <c r="G21" s="4">
        <v>27.3</v>
      </c>
      <c r="H21" s="15">
        <f t="shared" si="2"/>
        <v>70.98</v>
      </c>
      <c r="I21" s="16">
        <v>46</v>
      </c>
      <c r="J21" s="14">
        <f t="shared" si="3"/>
        <v>0.6480698788391096</v>
      </c>
    </row>
    <row r="22" spans="1:10" ht="15">
      <c r="A22" s="3">
        <f t="shared" si="5"/>
        <v>17</v>
      </c>
      <c r="B22" s="5" t="s">
        <v>22</v>
      </c>
      <c r="C22" s="4">
        <v>10.9</v>
      </c>
      <c r="D22" s="15">
        <f t="shared" si="4"/>
        <v>28.340000000000003</v>
      </c>
      <c r="E22" s="16">
        <v>34</v>
      </c>
      <c r="F22" s="14">
        <f t="shared" si="1"/>
        <v>1.1997177134791812</v>
      </c>
      <c r="G22" s="4">
        <v>9.7</v>
      </c>
      <c r="H22" s="15">
        <f t="shared" si="2"/>
        <v>25.22</v>
      </c>
      <c r="I22" s="16">
        <v>34</v>
      </c>
      <c r="J22" s="14">
        <f t="shared" si="3"/>
        <v>1.3481363996827915</v>
      </c>
    </row>
    <row r="23" spans="1:10" ht="15">
      <c r="A23" s="3">
        <f t="shared" si="5"/>
        <v>18</v>
      </c>
      <c r="B23" s="5" t="s">
        <v>23</v>
      </c>
      <c r="C23" s="4">
        <v>13.4</v>
      </c>
      <c r="D23" s="15">
        <f t="shared" si="4"/>
        <v>34.84</v>
      </c>
      <c r="E23" s="16">
        <v>35</v>
      </c>
      <c r="F23" s="14">
        <f t="shared" si="1"/>
        <v>1.0045924225028702</v>
      </c>
      <c r="G23" s="4">
        <v>12.1</v>
      </c>
      <c r="H23" s="15">
        <f t="shared" si="2"/>
        <v>31.46</v>
      </c>
      <c r="I23" s="16">
        <v>33</v>
      </c>
      <c r="J23" s="14">
        <f t="shared" si="3"/>
        <v>1.048951048951049</v>
      </c>
    </row>
    <row r="24" spans="1:10" ht="15">
      <c r="A24" s="3">
        <f t="shared" si="5"/>
        <v>19</v>
      </c>
      <c r="B24" s="5" t="s">
        <v>24</v>
      </c>
      <c r="C24" s="4">
        <v>22.9</v>
      </c>
      <c r="D24" s="15">
        <f t="shared" si="4"/>
        <v>59.54</v>
      </c>
      <c r="E24" s="16">
        <v>49</v>
      </c>
      <c r="F24" s="14">
        <f t="shared" si="1"/>
        <v>0.8229761504870675</v>
      </c>
      <c r="G24" s="4">
        <v>20.8</v>
      </c>
      <c r="H24" s="15">
        <f t="shared" si="2"/>
        <v>54.08</v>
      </c>
      <c r="I24" s="16">
        <v>43</v>
      </c>
      <c r="J24" s="14">
        <f t="shared" si="3"/>
        <v>0.7951183431952663</v>
      </c>
    </row>
    <row r="25" spans="1:10" ht="15">
      <c r="A25" s="3">
        <f t="shared" si="5"/>
        <v>20</v>
      </c>
      <c r="B25" s="5" t="s">
        <v>25</v>
      </c>
      <c r="C25" s="4">
        <v>14.3</v>
      </c>
      <c r="D25" s="15">
        <f t="shared" si="4"/>
        <v>37.18000000000001</v>
      </c>
      <c r="E25" s="16">
        <v>22</v>
      </c>
      <c r="F25" s="14">
        <f t="shared" si="1"/>
        <v>0.5917159763313609</v>
      </c>
      <c r="G25" s="4">
        <v>12.7</v>
      </c>
      <c r="H25" s="15">
        <f t="shared" si="2"/>
        <v>33.02</v>
      </c>
      <c r="I25" s="16">
        <v>27</v>
      </c>
      <c r="J25" s="14">
        <f t="shared" si="3"/>
        <v>0.8176862507571169</v>
      </c>
    </row>
    <row r="26" spans="1:10" ht="15">
      <c r="A26" s="3">
        <f t="shared" si="5"/>
        <v>21</v>
      </c>
      <c r="B26" s="5" t="s">
        <v>26</v>
      </c>
      <c r="C26" s="4">
        <v>18.1</v>
      </c>
      <c r="D26" s="15">
        <f t="shared" si="4"/>
        <v>47.06</v>
      </c>
      <c r="E26" s="16">
        <v>53</v>
      </c>
      <c r="F26" s="14">
        <f t="shared" si="1"/>
        <v>1.1262218444538885</v>
      </c>
      <c r="G26" s="4">
        <v>16.4</v>
      </c>
      <c r="H26" s="15">
        <f t="shared" si="2"/>
        <v>42.64</v>
      </c>
      <c r="I26" s="16">
        <v>55</v>
      </c>
      <c r="J26" s="14">
        <f t="shared" si="3"/>
        <v>1.2898686679174485</v>
      </c>
    </row>
    <row r="27" spans="1:10" ht="15">
      <c r="A27" s="3">
        <f>1+A26</f>
        <v>22</v>
      </c>
      <c r="B27" s="5" t="s">
        <v>45</v>
      </c>
      <c r="C27" s="4">
        <v>38.8</v>
      </c>
      <c r="D27" s="15">
        <f t="shared" si="4"/>
        <v>100.88</v>
      </c>
      <c r="E27" s="16">
        <v>94</v>
      </c>
      <c r="F27" s="14">
        <f t="shared" si="1"/>
        <v>0.9318001586042823</v>
      </c>
      <c r="G27" s="4">
        <v>35.4</v>
      </c>
      <c r="H27" s="15">
        <f>(G27/10)*26</f>
        <v>92.04</v>
      </c>
      <c r="I27" s="16">
        <v>91</v>
      </c>
      <c r="J27" s="14">
        <f>I27/H27</f>
        <v>0.9887005649717513</v>
      </c>
    </row>
    <row r="28" spans="1:10" ht="15">
      <c r="A28" s="3">
        <f>1+A27</f>
        <v>23</v>
      </c>
      <c r="B28" s="5" t="s">
        <v>27</v>
      </c>
      <c r="C28" s="4">
        <v>14.9</v>
      </c>
      <c r="D28" s="15">
        <f aca="true" t="shared" si="6" ref="D28:D40">(C28/10)*26</f>
        <v>38.74</v>
      </c>
      <c r="E28" s="16">
        <v>32</v>
      </c>
      <c r="F28" s="14">
        <f aca="true" t="shared" si="7" ref="F28:F40">E28/D28</f>
        <v>0.8260196179659266</v>
      </c>
      <c r="G28" s="4">
        <v>13.4</v>
      </c>
      <c r="H28" s="15">
        <f t="shared" si="2"/>
        <v>34.84</v>
      </c>
      <c r="I28" s="16">
        <v>33</v>
      </c>
      <c r="J28" s="14">
        <f t="shared" si="3"/>
        <v>0.9471871412169919</v>
      </c>
    </row>
    <row r="29" spans="1:10" ht="15">
      <c r="A29" s="3">
        <f t="shared" si="5"/>
        <v>24</v>
      </c>
      <c r="B29" s="5" t="s">
        <v>28</v>
      </c>
      <c r="C29" s="4">
        <v>10</v>
      </c>
      <c r="D29" s="15">
        <f t="shared" si="6"/>
        <v>26</v>
      </c>
      <c r="E29" s="16">
        <v>21</v>
      </c>
      <c r="F29" s="14">
        <f t="shared" si="7"/>
        <v>0.8076923076923077</v>
      </c>
      <c r="G29" s="4">
        <v>9</v>
      </c>
      <c r="H29" s="15">
        <f t="shared" si="2"/>
        <v>23.400000000000002</v>
      </c>
      <c r="I29" s="16">
        <v>24</v>
      </c>
      <c r="J29" s="14">
        <f t="shared" si="3"/>
        <v>1.0256410256410255</v>
      </c>
    </row>
    <row r="30" spans="1:10" ht="15">
      <c r="A30" s="3">
        <f t="shared" si="5"/>
        <v>25</v>
      </c>
      <c r="B30" s="5" t="s">
        <v>29</v>
      </c>
      <c r="C30" s="4">
        <v>25.9</v>
      </c>
      <c r="D30" s="15">
        <f t="shared" si="6"/>
        <v>67.34</v>
      </c>
      <c r="E30" s="16">
        <v>55</v>
      </c>
      <c r="F30" s="14">
        <f t="shared" si="7"/>
        <v>0.8167508167508167</v>
      </c>
      <c r="G30" s="4">
        <v>23.6</v>
      </c>
      <c r="H30" s="15">
        <f t="shared" si="2"/>
        <v>61.36000000000001</v>
      </c>
      <c r="I30" s="16">
        <v>55</v>
      </c>
      <c r="J30" s="14">
        <f t="shared" si="3"/>
        <v>0.8963494132985658</v>
      </c>
    </row>
    <row r="31" spans="1:10" ht="15">
      <c r="A31" s="3">
        <f t="shared" si="5"/>
        <v>26</v>
      </c>
      <c r="B31" s="5" t="s">
        <v>30</v>
      </c>
      <c r="C31" s="4">
        <v>33.1</v>
      </c>
      <c r="D31" s="15">
        <f t="shared" si="6"/>
        <v>86.06</v>
      </c>
      <c r="E31" s="16">
        <v>69</v>
      </c>
      <c r="F31" s="14">
        <f t="shared" si="7"/>
        <v>0.8017662096211945</v>
      </c>
      <c r="G31" s="4">
        <v>29.9</v>
      </c>
      <c r="H31" s="15">
        <f t="shared" si="2"/>
        <v>77.74</v>
      </c>
      <c r="I31" s="16">
        <v>73</v>
      </c>
      <c r="J31" s="14">
        <f t="shared" si="3"/>
        <v>0.9390275276562903</v>
      </c>
    </row>
    <row r="32" spans="1:10" ht="15">
      <c r="A32" s="3">
        <f t="shared" si="5"/>
        <v>27</v>
      </c>
      <c r="B32" s="5" t="s">
        <v>31</v>
      </c>
      <c r="C32" s="4">
        <v>17.9</v>
      </c>
      <c r="D32" s="15">
        <f t="shared" si="6"/>
        <v>46.53999999999999</v>
      </c>
      <c r="E32" s="16">
        <v>41</v>
      </c>
      <c r="F32" s="14">
        <f t="shared" si="7"/>
        <v>0.8809626128061884</v>
      </c>
      <c r="G32" s="4">
        <v>16.1</v>
      </c>
      <c r="H32" s="15">
        <f t="shared" si="2"/>
        <v>41.86</v>
      </c>
      <c r="I32" s="16">
        <v>41</v>
      </c>
      <c r="J32" s="14">
        <f t="shared" si="3"/>
        <v>0.9794553272814143</v>
      </c>
    </row>
    <row r="33" spans="1:10" ht="15">
      <c r="A33" s="3">
        <f t="shared" si="5"/>
        <v>28</v>
      </c>
      <c r="B33" s="5" t="s">
        <v>32</v>
      </c>
      <c r="C33" s="4">
        <v>104.2</v>
      </c>
      <c r="D33" s="15">
        <f t="shared" si="6"/>
        <v>270.92</v>
      </c>
      <c r="E33" s="16">
        <v>127</v>
      </c>
      <c r="F33" s="14">
        <f t="shared" si="7"/>
        <v>0.4687730695408238</v>
      </c>
      <c r="G33" s="4">
        <v>100.1</v>
      </c>
      <c r="H33" s="15">
        <f t="shared" si="2"/>
        <v>260.26</v>
      </c>
      <c r="I33" s="16">
        <v>129</v>
      </c>
      <c r="J33" s="14">
        <f t="shared" si="3"/>
        <v>0.4956581879658803</v>
      </c>
    </row>
    <row r="34" spans="1:10" ht="15">
      <c r="A34" s="3">
        <f t="shared" si="5"/>
        <v>29</v>
      </c>
      <c r="B34" s="5" t="s">
        <v>33</v>
      </c>
      <c r="C34" s="4">
        <v>22.9</v>
      </c>
      <c r="D34" s="15">
        <f t="shared" si="6"/>
        <v>59.54</v>
      </c>
      <c r="E34" s="16">
        <v>47</v>
      </c>
      <c r="F34" s="14">
        <f t="shared" si="7"/>
        <v>0.7893852872018811</v>
      </c>
      <c r="G34" s="4">
        <v>20.9</v>
      </c>
      <c r="H34" s="15">
        <f t="shared" si="2"/>
        <v>54.339999999999996</v>
      </c>
      <c r="I34" s="16">
        <v>48</v>
      </c>
      <c r="J34" s="14">
        <f t="shared" si="3"/>
        <v>0.8833271991166729</v>
      </c>
    </row>
    <row r="35" spans="1:10" ht="15">
      <c r="A35" s="3">
        <f t="shared" si="5"/>
        <v>30</v>
      </c>
      <c r="B35" s="5" t="s">
        <v>34</v>
      </c>
      <c r="C35" s="4">
        <v>25.2</v>
      </c>
      <c r="D35" s="15">
        <f t="shared" si="6"/>
        <v>65.52</v>
      </c>
      <c r="E35" s="16">
        <v>29</v>
      </c>
      <c r="F35" s="14">
        <f t="shared" si="7"/>
        <v>0.44261294261294265</v>
      </c>
      <c r="G35" s="4">
        <v>22.8</v>
      </c>
      <c r="H35" s="15">
        <f t="shared" si="2"/>
        <v>59.28000000000001</v>
      </c>
      <c r="I35" s="16">
        <v>34</v>
      </c>
      <c r="J35" s="14">
        <f t="shared" si="3"/>
        <v>0.573549257759784</v>
      </c>
    </row>
    <row r="36" spans="1:10" ht="15">
      <c r="A36" s="3">
        <f t="shared" si="5"/>
        <v>31</v>
      </c>
      <c r="B36" s="5" t="s">
        <v>35</v>
      </c>
      <c r="C36" s="4">
        <v>13.1</v>
      </c>
      <c r="D36" s="15">
        <f t="shared" si="6"/>
        <v>34.06</v>
      </c>
      <c r="E36" s="19">
        <v>23</v>
      </c>
      <c r="F36" s="14">
        <f t="shared" si="7"/>
        <v>0.6752789195537287</v>
      </c>
      <c r="G36" s="4">
        <v>11.6</v>
      </c>
      <c r="H36" s="15">
        <f t="shared" si="2"/>
        <v>30.159999999999997</v>
      </c>
      <c r="I36" s="19">
        <v>21</v>
      </c>
      <c r="J36" s="14">
        <f t="shared" si="3"/>
        <v>0.6962864721485412</v>
      </c>
    </row>
    <row r="37" spans="1:10" ht="15">
      <c r="A37" s="3">
        <f t="shared" si="5"/>
        <v>32</v>
      </c>
      <c r="B37" s="5" t="s">
        <v>36</v>
      </c>
      <c r="C37" s="4">
        <v>27.8</v>
      </c>
      <c r="D37" s="15">
        <f t="shared" si="6"/>
        <v>72.28</v>
      </c>
      <c r="E37" s="19">
        <v>44</v>
      </c>
      <c r="F37" s="14">
        <f t="shared" si="7"/>
        <v>0.6087437742114001</v>
      </c>
      <c r="G37" s="4">
        <v>25.9</v>
      </c>
      <c r="H37" s="15">
        <f t="shared" si="2"/>
        <v>67.34</v>
      </c>
      <c r="I37" s="19">
        <v>44</v>
      </c>
      <c r="J37" s="14">
        <f t="shared" si="3"/>
        <v>0.6534006534006533</v>
      </c>
    </row>
    <row r="38" spans="1:10" ht="15">
      <c r="A38" s="3">
        <f t="shared" si="5"/>
        <v>33</v>
      </c>
      <c r="B38" s="5" t="s">
        <v>37</v>
      </c>
      <c r="C38" s="4">
        <v>37.3</v>
      </c>
      <c r="D38" s="15">
        <f t="shared" si="6"/>
        <v>96.97999999999999</v>
      </c>
      <c r="E38" s="19">
        <v>78</v>
      </c>
      <c r="F38" s="14">
        <f t="shared" si="7"/>
        <v>0.804289544235925</v>
      </c>
      <c r="G38" s="4">
        <v>33.8</v>
      </c>
      <c r="H38" s="15">
        <f t="shared" si="2"/>
        <v>87.88</v>
      </c>
      <c r="I38" s="19">
        <v>76</v>
      </c>
      <c r="J38" s="14">
        <f t="shared" si="3"/>
        <v>0.8648156577150661</v>
      </c>
    </row>
    <row r="39" spans="1:10" ht="15">
      <c r="A39" s="3">
        <f t="shared" si="5"/>
        <v>34</v>
      </c>
      <c r="B39" s="5" t="s">
        <v>38</v>
      </c>
      <c r="C39" s="4">
        <v>11.2</v>
      </c>
      <c r="D39" s="15">
        <f t="shared" si="6"/>
        <v>29.119999999999997</v>
      </c>
      <c r="E39" s="19">
        <v>25</v>
      </c>
      <c r="F39" s="14">
        <f t="shared" si="7"/>
        <v>0.8585164835164836</v>
      </c>
      <c r="G39" s="4">
        <v>10.1</v>
      </c>
      <c r="H39" s="15">
        <f t="shared" si="2"/>
        <v>26.26</v>
      </c>
      <c r="I39" s="19">
        <v>24</v>
      </c>
      <c r="J39" s="14">
        <f t="shared" si="3"/>
        <v>0.9139375476009138</v>
      </c>
    </row>
    <row r="40" spans="1:10" ht="15">
      <c r="A40" s="3">
        <f t="shared" si="5"/>
        <v>35</v>
      </c>
      <c r="B40" s="5" t="s">
        <v>39</v>
      </c>
      <c r="C40" s="4">
        <v>11.7</v>
      </c>
      <c r="D40" s="15">
        <f t="shared" si="6"/>
        <v>30.419999999999998</v>
      </c>
      <c r="E40" s="19">
        <v>43</v>
      </c>
      <c r="F40" s="14">
        <f t="shared" si="7"/>
        <v>1.4135437212360291</v>
      </c>
      <c r="G40" s="4">
        <v>10.5</v>
      </c>
      <c r="H40" s="15">
        <f t="shared" si="2"/>
        <v>27.3</v>
      </c>
      <c r="I40" s="19">
        <v>24</v>
      </c>
      <c r="J40" s="14">
        <f t="shared" si="3"/>
        <v>0.8791208791208791</v>
      </c>
    </row>
    <row r="41" spans="1:10" ht="15">
      <c r="A41" s="3">
        <f>1+A40</f>
        <v>36</v>
      </c>
      <c r="B41" s="5" t="s">
        <v>46</v>
      </c>
      <c r="C41" s="4">
        <v>49.8</v>
      </c>
      <c r="D41" s="15">
        <f aca="true" t="shared" si="8" ref="D41:D46">(C41/10)*26</f>
        <v>129.48</v>
      </c>
      <c r="E41" s="19">
        <v>95</v>
      </c>
      <c r="F41" s="14">
        <f aca="true" t="shared" si="9" ref="F41:F48">E41/D41</f>
        <v>0.733704046957059</v>
      </c>
      <c r="G41" s="4">
        <v>45.6</v>
      </c>
      <c r="H41" s="15">
        <f>(G41/10)*26</f>
        <v>118.56000000000002</v>
      </c>
      <c r="I41" s="19">
        <v>83</v>
      </c>
      <c r="J41" s="14">
        <f>I41/H41</f>
        <v>0.7000674763832657</v>
      </c>
    </row>
    <row r="42" spans="1:10" ht="15">
      <c r="A42" s="3">
        <f>1+A41</f>
        <v>37</v>
      </c>
      <c r="B42" s="5" t="s">
        <v>40</v>
      </c>
      <c r="C42" s="4">
        <v>23</v>
      </c>
      <c r="D42" s="15">
        <f t="shared" si="8"/>
        <v>59.8</v>
      </c>
      <c r="E42" s="19">
        <v>42</v>
      </c>
      <c r="F42" s="14">
        <f t="shared" si="9"/>
        <v>0.7023411371237459</v>
      </c>
      <c r="G42" s="4">
        <v>21.2</v>
      </c>
      <c r="H42" s="15">
        <f t="shared" si="2"/>
        <v>55.120000000000005</v>
      </c>
      <c r="I42" s="19">
        <v>38</v>
      </c>
      <c r="J42" s="14">
        <f t="shared" si="3"/>
        <v>0.6894049346879535</v>
      </c>
    </row>
    <row r="43" spans="1:10" ht="15">
      <c r="A43" s="3">
        <f t="shared" si="5"/>
        <v>38</v>
      </c>
      <c r="B43" s="5" t="s">
        <v>41</v>
      </c>
      <c r="C43" s="4">
        <v>31.1</v>
      </c>
      <c r="D43" s="15">
        <f t="shared" si="8"/>
        <v>80.86000000000001</v>
      </c>
      <c r="E43" s="19">
        <v>53</v>
      </c>
      <c r="F43" s="14">
        <f t="shared" si="9"/>
        <v>0.6554538708879544</v>
      </c>
      <c r="G43" s="4">
        <v>29</v>
      </c>
      <c r="H43" s="15">
        <f t="shared" si="2"/>
        <v>75.39999999999999</v>
      </c>
      <c r="I43" s="19">
        <v>53</v>
      </c>
      <c r="J43" s="14">
        <f t="shared" si="3"/>
        <v>0.7029177718832892</v>
      </c>
    </row>
    <row r="44" spans="1:10" ht="15">
      <c r="A44" s="3">
        <f t="shared" si="5"/>
        <v>39</v>
      </c>
      <c r="B44" s="5" t="s">
        <v>42</v>
      </c>
      <c r="C44" s="4">
        <v>17</v>
      </c>
      <c r="D44" s="15">
        <f t="shared" si="8"/>
        <v>44.199999999999996</v>
      </c>
      <c r="E44" s="19">
        <v>62</v>
      </c>
      <c r="F44" s="14">
        <f t="shared" si="9"/>
        <v>1.402714932126697</v>
      </c>
      <c r="G44" s="4">
        <v>15.5</v>
      </c>
      <c r="H44" s="15">
        <f t="shared" si="2"/>
        <v>40.300000000000004</v>
      </c>
      <c r="I44" s="19">
        <v>62</v>
      </c>
      <c r="J44" s="14">
        <f t="shared" si="3"/>
        <v>1.5384615384615383</v>
      </c>
    </row>
    <row r="45" spans="1:10" ht="15">
      <c r="A45" s="3">
        <f t="shared" si="5"/>
        <v>40</v>
      </c>
      <c r="B45" s="5" t="s">
        <v>43</v>
      </c>
      <c r="C45" s="4">
        <v>15.7</v>
      </c>
      <c r="D45" s="15">
        <f t="shared" si="8"/>
        <v>40.81999999999999</v>
      </c>
      <c r="E45" s="19">
        <v>34</v>
      </c>
      <c r="F45" s="14">
        <f t="shared" si="9"/>
        <v>0.8329250367466929</v>
      </c>
      <c r="G45" s="4">
        <v>14</v>
      </c>
      <c r="H45" s="15">
        <f t="shared" si="2"/>
        <v>36.4</v>
      </c>
      <c r="I45" s="19">
        <v>47</v>
      </c>
      <c r="J45" s="14">
        <f t="shared" si="3"/>
        <v>1.2912087912087913</v>
      </c>
    </row>
    <row r="46" spans="1:10" ht="15">
      <c r="A46" s="3">
        <f t="shared" si="5"/>
        <v>41</v>
      </c>
      <c r="B46" s="5" t="s">
        <v>47</v>
      </c>
      <c r="C46" s="4">
        <v>25.6</v>
      </c>
      <c r="D46" s="15">
        <f t="shared" si="8"/>
        <v>66.56</v>
      </c>
      <c r="E46" s="19">
        <v>48</v>
      </c>
      <c r="F46" s="14">
        <f t="shared" si="9"/>
        <v>0.7211538461538461</v>
      </c>
      <c r="G46" s="4">
        <v>23.9</v>
      </c>
      <c r="H46" s="15">
        <f>(G46/10)*26</f>
        <v>62.13999999999999</v>
      </c>
      <c r="I46" s="19">
        <v>57</v>
      </c>
      <c r="J46" s="14">
        <f>I46/H46</f>
        <v>0.917283553266817</v>
      </c>
    </row>
    <row r="47" spans="1:10" ht="15.75">
      <c r="A47" s="27" t="s">
        <v>5</v>
      </c>
      <c r="B47" s="28"/>
      <c r="C47" s="6">
        <f>SUM(C14:C46)</f>
        <v>796.5</v>
      </c>
      <c r="D47" s="8">
        <f>SUM(D14:D46)</f>
        <v>2070.8999999999996</v>
      </c>
      <c r="E47" s="20">
        <f>SUM(E14:E46)</f>
        <v>1554</v>
      </c>
      <c r="F47" s="11">
        <f t="shared" si="9"/>
        <v>0.7503983775170218</v>
      </c>
      <c r="G47" s="6">
        <f>SUM(G14:G46)</f>
        <v>729.8000000000001</v>
      </c>
      <c r="H47" s="8">
        <f>SUM(H14:H46)</f>
        <v>1897.48</v>
      </c>
      <c r="I47" s="20">
        <f>SUM(I14:I46)</f>
        <v>1526</v>
      </c>
      <c r="J47" s="11">
        <f>I47/H47</f>
        <v>0.8042245504563947</v>
      </c>
    </row>
    <row r="48" spans="1:10" ht="15.75">
      <c r="A48" s="22" t="s">
        <v>6</v>
      </c>
      <c r="B48" s="23"/>
      <c r="C48" s="7">
        <f>C47+C13</f>
        <v>1942.6</v>
      </c>
      <c r="D48" s="9">
        <f>D47+D13</f>
        <v>5050.759999999999</v>
      </c>
      <c r="E48" s="21">
        <f>E47+E13</f>
        <v>3881</v>
      </c>
      <c r="F48" s="12">
        <f t="shared" si="9"/>
        <v>0.7683992112078183</v>
      </c>
      <c r="G48" s="7">
        <f>G47+G13</f>
        <v>1799.3999999999996</v>
      </c>
      <c r="H48" s="9">
        <f>H47+H13</f>
        <v>4678.4400000000005</v>
      </c>
      <c r="I48" s="21">
        <f>I47+I13</f>
        <v>3856</v>
      </c>
      <c r="J48" s="12">
        <f>I48/H48</f>
        <v>0.8242063593847521</v>
      </c>
    </row>
  </sheetData>
  <sheetProtection/>
  <mergeCells count="6">
    <mergeCell ref="A48:B48"/>
    <mergeCell ref="A1:J1"/>
    <mergeCell ref="A2:J2"/>
    <mergeCell ref="A3:J3"/>
    <mergeCell ref="A13:B13"/>
    <mergeCell ref="A47:B47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Виктор Здобнов</cp:lastModifiedBy>
  <cp:lastPrinted>2023-02-04T09:05:31Z</cp:lastPrinted>
  <dcterms:created xsi:type="dcterms:W3CDTF">2013-05-21T04:46:01Z</dcterms:created>
  <dcterms:modified xsi:type="dcterms:W3CDTF">2023-02-04T09:05:44Z</dcterms:modified>
  <cp:category/>
  <cp:version/>
  <cp:contentType/>
  <cp:contentStatus/>
</cp:coreProperties>
</file>